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المشاريع" sheetId="1" r:id="rId1"/>
  </sheets>
  <calcPr calcId="145621"/>
</workbook>
</file>

<file path=xl/calcChain.xml><?xml version="1.0" encoding="utf-8"?>
<calcChain xmlns="http://schemas.openxmlformats.org/spreadsheetml/2006/main">
  <c r="F85" i="1"/>
  <c r="F84"/>
  <c r="F83"/>
  <c r="F82"/>
  <c r="F81"/>
  <c r="F80"/>
  <c r="F79"/>
  <c r="F78"/>
  <c r="F77"/>
  <c r="F76"/>
  <c r="F75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4"/>
  <c r="F43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6"/>
  <c r="F15"/>
  <c r="F13"/>
  <c r="F12"/>
  <c r="F11"/>
  <c r="F10"/>
  <c r="F9"/>
  <c r="F8"/>
  <c r="F7"/>
  <c r="D74"/>
  <c r="E74"/>
  <c r="D42"/>
  <c r="E42"/>
  <c r="D17"/>
  <c r="E17"/>
  <c r="D14"/>
  <c r="E14"/>
  <c r="D6"/>
  <c r="D86" s="1"/>
  <c r="E6"/>
  <c r="C74"/>
  <c r="F74" s="1"/>
  <c r="C42"/>
  <c r="C17"/>
  <c r="C14"/>
  <c r="C6"/>
  <c r="F6" s="1"/>
  <c r="F14" l="1"/>
  <c r="F17"/>
  <c r="F42"/>
  <c r="E86"/>
  <c r="C86"/>
  <c r="F86" l="1"/>
</calcChain>
</file>

<file path=xl/sharedStrings.xml><?xml version="1.0" encoding="utf-8"?>
<sst xmlns="http://schemas.openxmlformats.org/spreadsheetml/2006/main" count="107" uniqueCount="99">
  <si>
    <t>( مليون دينار )</t>
  </si>
  <si>
    <t>ت</t>
  </si>
  <si>
    <t xml:space="preserve">  الوزارة               الحسابات الرئيسية</t>
  </si>
  <si>
    <t>المشاريع واعادة</t>
  </si>
  <si>
    <t>الاعمار</t>
  </si>
  <si>
    <t>مجلس النواب ( اجمالي )</t>
  </si>
  <si>
    <t>ا- مجلس النواب</t>
  </si>
  <si>
    <t>ب- الهيئة الوطنية للمسائلة والعدالة</t>
  </si>
  <si>
    <t>ج - هيئة دعاوي الملكية</t>
  </si>
  <si>
    <t>د - مكتب المفتش العام لهيئة دعاوي الملكية</t>
  </si>
  <si>
    <t>هـ- ديوان الرقابة المالية</t>
  </si>
  <si>
    <t>و- هيئة النزاهة العامة</t>
  </si>
  <si>
    <t>ح- المفوضية العليا لحقوق الانسان</t>
  </si>
  <si>
    <t>رئاسة الجمهورية</t>
  </si>
  <si>
    <t>أ- رئاسة الجمهورية</t>
  </si>
  <si>
    <t xml:space="preserve">ب- المجمع العلمي </t>
  </si>
  <si>
    <t>مجلس الوزراء</t>
  </si>
  <si>
    <t>أ- امانة مجلس الوزراء</t>
  </si>
  <si>
    <t>ب- رئاسة مجلس الوزراء</t>
  </si>
  <si>
    <t>ج -مكتب نائب رئيس الوزراء لشؤون الطاقة.</t>
  </si>
  <si>
    <t>د - مكتب نائب رئيس الوزراء للشؤون الاقتصادية</t>
  </si>
  <si>
    <t>هـ - مكتب نائب رئيس الوزراء لشؤون الخدمات</t>
  </si>
  <si>
    <t>و- مجلس الامن الوطني</t>
  </si>
  <si>
    <t>ز - الهيئة العراقية للسيطرة على المصادر المشعة</t>
  </si>
  <si>
    <t>ح- ديوان الوقف الشيعي</t>
  </si>
  <si>
    <t>ط-مكتب المفتش العام لديون الوقف الشيعي</t>
  </si>
  <si>
    <t>ي- ديوان الوقف السني</t>
  </si>
  <si>
    <t>ك- مكتب المفتش العام  لديوان الوقف السني</t>
  </si>
  <si>
    <t>ل- ديوان اوقاف المسيحيين والديانات الاخرى</t>
  </si>
  <si>
    <t>م- مكتب المفتش العام لديوان اوقاف المسيحيين والديانات الاخرى</t>
  </si>
  <si>
    <t>ن- مكتب القائد العام للقوات المسلحة</t>
  </si>
  <si>
    <t>ل- جهاز المخابرات الوطني العراقي</t>
  </si>
  <si>
    <t>م- مكتب المفتش العام لجهاز المخابرات الوطني العراقي</t>
  </si>
  <si>
    <t>ن- مديرية نزع السلاح ودمج المليشيات</t>
  </si>
  <si>
    <t>ج- الهيئة الوطنية للأستثمار</t>
  </si>
  <si>
    <t>ع-كلية الامام الاعظم</t>
  </si>
  <si>
    <t>ف- كلية الامام الكاظم</t>
  </si>
  <si>
    <t>ص-مؤسسة الشهداء</t>
  </si>
  <si>
    <t>ض- مكتب المفتش العام لمؤسسة الشهداء</t>
  </si>
  <si>
    <t>ق- جهاز الامن الوطني</t>
  </si>
  <si>
    <t>الخارجية</t>
  </si>
  <si>
    <t>الماليـــــــة ( اجمالي )</t>
  </si>
  <si>
    <t>أ- دوائر وزارة المالية</t>
  </si>
  <si>
    <t>ب- النشاط العام للدولة</t>
  </si>
  <si>
    <t>الداخلية</t>
  </si>
  <si>
    <t>العمل والشؤون الاجتماعية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</si>
  <si>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</si>
  <si>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</si>
  <si>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</si>
  <si>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</si>
  <si>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</si>
  <si>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</si>
  <si>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</si>
  <si>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</si>
  <si>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البلديات والاشغال العامة</t>
  </si>
  <si>
    <t>الاعمار والاسكان</t>
  </si>
  <si>
    <t>الزراعة</t>
  </si>
  <si>
    <t>الموارد المائية</t>
  </si>
  <si>
    <t>النفط</t>
  </si>
  <si>
    <t xml:space="preserve">التخطيط </t>
  </si>
  <si>
    <t>الصناعة والمعادن</t>
  </si>
  <si>
    <t>التعليم العالي والبحث العلمي</t>
  </si>
  <si>
    <t>الكهرباء</t>
  </si>
  <si>
    <t>العلوم والتكنولوجيا</t>
  </si>
  <si>
    <t>الاتصالات</t>
  </si>
  <si>
    <t>البيئة</t>
  </si>
  <si>
    <t>المهجرين والمهاجرين</t>
  </si>
  <si>
    <t>حقوق الانسان</t>
  </si>
  <si>
    <t>اقليم كردستان</t>
  </si>
  <si>
    <t>الدوائر غير المرتبطة بوزارة ( اجمالي)</t>
  </si>
  <si>
    <t>أ- المجالس المحلية في المحافظات</t>
  </si>
  <si>
    <t>ب- الادارات العامة والمحلية في المحافظات</t>
  </si>
  <si>
    <t>ج- هيئات الاستثمار في المحافظات</t>
  </si>
  <si>
    <t>د- هيئة الاوراق المالية</t>
  </si>
  <si>
    <t>هـ- المفوضية العليا المستقلة للانتخابات</t>
  </si>
  <si>
    <t>ز- مكتب مفتش عام امانة بغداد</t>
  </si>
  <si>
    <t>ح- مكتب مفتش عام مؤسسة السجناء</t>
  </si>
  <si>
    <t>ط - مكتب مفتش عام الهيئة العراقية العامة لخدمات البث والارسال</t>
  </si>
  <si>
    <t>ي- مكتب مفتش عام هيئة الحج والعمرة</t>
  </si>
  <si>
    <t>مجلس القضاء الاعلى</t>
  </si>
  <si>
    <t>السياحة والآثار</t>
  </si>
  <si>
    <t>المجمــــــــــوع العـــــــــــــــــــام</t>
  </si>
  <si>
    <t>المبلغ المنزل</t>
  </si>
  <si>
    <t>المبلغ المضاف</t>
  </si>
  <si>
    <t xml:space="preserve">المبلغ المتبقي </t>
  </si>
  <si>
    <t>الملاحظات</t>
  </si>
  <si>
    <t>جدول تنزيل المشاريع الاستثمارية</t>
  </si>
  <si>
    <t>عن انشاء مباني للسجون</t>
  </si>
  <si>
    <t>عن مشاريع مؤسسة السجناء</t>
  </si>
  <si>
    <t>مشروع البطاقة الموحد</t>
  </si>
  <si>
    <t>انشاء مدارس</t>
  </si>
  <si>
    <t>عن نفقات الاستملاكات العتبات التي تم نقلها من التشغيلية</t>
  </si>
  <si>
    <t>عن نفقات الاستملاكات للأمام ابو حنيفة وعبد القادر الكيلاني والتي نقلت من التشغيلية</t>
  </si>
  <si>
    <t>عن مشروع ازالة التلوث في التويثة</t>
  </si>
  <si>
    <t>عن عقد الطائرات لصالح وزارة النقل تم نقل التخصيص من النفقات الجارية لوزارة المالية</t>
  </si>
  <si>
    <t>عن مشاريع المنافذ الحدودية ومشاريع بناء مجمعات لدوائر المالية في المحافظات</t>
  </si>
  <si>
    <t>100 مليار دينار عن مركز امراض السرطان في بغداد و75 مليار دينار عن انشاء مستشفى في الرطبة والرميثة 164.300 مليار دينار مشاريع واجهزة ومعدات طبية</t>
  </si>
  <si>
    <t>منها مبلغ 135 مليار دينار تم نقلة من صيانة الطرق والجسورالنفقات التشغيلية</t>
  </si>
  <si>
    <t>تم تخيض برنامج التسلح لغرض تقليص العجز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</si>
</sst>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Arial"/>
      <family val="2"/>
      <charset val="178"/>
      <scheme val="minor"/>
    </font>
    <font>
      <b/>
      <sz val="8"/>
      <name val="Arial"/>
    </font>
    <font>
      <b/>
      <sz val="10"/>
      <name val="Arial"/>
      <family val="2"/>
    </font>
    <font>
      <b/>
      <sz val="1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8" xfId="0" applyFont="1" applyFill="1" applyBorder="1"/>
    <xf numFmtId="49" fontId="2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9" xfId="0" applyFont="1" applyFill="1" applyBorder="1"/>
    <xf numFmtId="164" fontId="1" fillId="0" borderId="0" xfId="0" applyNumberFormat="1" applyFont="1"/>
    <xf numFmtId="0" fontId="1" fillId="0" borderId="0" xfId="0" applyFont="1" applyBorder="1" applyAlignment="1">
      <alignment horizontal="right" readingOrder="2"/>
    </xf>
    <xf numFmtId="0" fontId="4" fillId="0" borderId="0" xfId="0" applyFont="1" applyBorder="1" applyAlignment="1">
      <alignment horizontal="right" readingOrder="2"/>
    </xf>
    <xf numFmtId="0" fontId="2" fillId="0" borderId="0" xfId="0" applyFont="1" applyAlignment="1">
      <alignment horizontal="left"/>
    </xf>
    <xf numFmtId="164" fontId="2" fillId="0" borderId="5" xfId="0" applyNumberFormat="1" applyFont="1" applyFill="1" applyBorder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readingOrder="2"/>
    </xf>
    <xf numFmtId="1" fontId="12" fillId="0" borderId="5" xfId="0" applyNumberFormat="1" applyFont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wrapText="1" readingOrder="2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5"/>
  <sheetViews>
    <sheetView rightToLeft="1" tabSelected="1" zoomScaleNormal="100" workbookViewId="0">
      <selection sqref="A1:XFD1048576"/>
    </sheetView>
  </sheetViews>
  <sheetFormatPr defaultRowHeight="17.100000000000001" customHeight="1"/>
  <cols>
    <col min="1" max="1" width="2.75" style="3" customWidth="1"/>
    <col min="2" max="2" width="31.75" style="4" customWidth="1"/>
    <col min="3" max="3" width="16.375" style="24" customWidth="1"/>
    <col min="4" max="4" width="14.75" style="24" customWidth="1"/>
    <col min="5" max="5" width="15.125" style="24" customWidth="1"/>
    <col min="6" max="6" width="17.75" style="24" customWidth="1"/>
    <col min="7" max="7" width="73.875" style="1" customWidth="1"/>
    <col min="8" max="16384" width="9" style="2"/>
  </cols>
  <sheetData>
    <row r="1" spans="1:7" ht="9.75" customHeight="1">
      <c r="A1" s="48"/>
      <c r="B1" s="48"/>
    </row>
    <row r="2" spans="1:7" ht="23.25" customHeight="1">
      <c r="A2" s="49" t="s">
        <v>86</v>
      </c>
      <c r="B2" s="49"/>
      <c r="C2" s="49"/>
      <c r="D2" s="49"/>
      <c r="E2" s="49"/>
      <c r="F2" s="49"/>
      <c r="G2" s="49"/>
    </row>
    <row r="3" spans="1:7" ht="17.100000000000001" customHeight="1">
      <c r="C3" s="50" t="s">
        <v>0</v>
      </c>
      <c r="D3" s="50"/>
      <c r="E3" s="50"/>
      <c r="F3" s="50"/>
      <c r="G3" s="50"/>
    </row>
    <row r="4" spans="1:7" ht="17.100000000000001" customHeight="1">
      <c r="A4" s="44" t="s">
        <v>1</v>
      </c>
      <c r="B4" s="46" t="s">
        <v>2</v>
      </c>
      <c r="C4" s="25" t="s">
        <v>3</v>
      </c>
      <c r="D4" s="25" t="s">
        <v>82</v>
      </c>
      <c r="E4" s="25" t="s">
        <v>83</v>
      </c>
      <c r="F4" s="25" t="s">
        <v>84</v>
      </c>
      <c r="G4" s="37" t="s">
        <v>85</v>
      </c>
    </row>
    <row r="5" spans="1:7" ht="17.100000000000001" customHeight="1">
      <c r="A5" s="45"/>
      <c r="B5" s="47"/>
      <c r="C5" s="26" t="s">
        <v>4</v>
      </c>
      <c r="D5" s="26"/>
      <c r="E5" s="26"/>
      <c r="F5" s="26"/>
      <c r="G5" s="38"/>
    </row>
    <row r="6" spans="1:7" ht="17.100000000000001" customHeight="1">
      <c r="A6" s="5">
        <v>1</v>
      </c>
      <c r="B6" s="6" t="s">
        <v>5</v>
      </c>
      <c r="C6" s="27">
        <f>SUM(C7:C13)</f>
        <v>68000</v>
      </c>
      <c r="D6" s="27">
        <f t="shared" ref="D6:E6" si="0">SUM(D7:D13)</f>
        <v>0</v>
      </c>
      <c r="E6" s="27">
        <f t="shared" si="0"/>
        <v>0</v>
      </c>
      <c r="F6" s="27">
        <f>C6-D6+E6</f>
        <v>68000</v>
      </c>
      <c r="G6" s="23"/>
    </row>
    <row r="7" spans="1:7" ht="17.100000000000001" customHeight="1">
      <c r="A7" s="39"/>
      <c r="B7" s="7" t="s">
        <v>6</v>
      </c>
      <c r="C7" s="28">
        <v>60000</v>
      </c>
      <c r="D7" s="28"/>
      <c r="E7" s="28"/>
      <c r="F7" s="27">
        <f t="shared" ref="F7:F44" si="1">C7-D7+E7</f>
        <v>60000</v>
      </c>
      <c r="G7" s="23"/>
    </row>
    <row r="8" spans="1:7" ht="17.100000000000001" customHeight="1">
      <c r="A8" s="40"/>
      <c r="B8" s="7" t="s">
        <v>7</v>
      </c>
      <c r="C8" s="28"/>
      <c r="D8" s="28"/>
      <c r="E8" s="28"/>
      <c r="F8" s="27">
        <f t="shared" si="1"/>
        <v>0</v>
      </c>
      <c r="G8" s="23"/>
    </row>
    <row r="9" spans="1:7" ht="17.100000000000001" customHeight="1">
      <c r="A9" s="40"/>
      <c r="B9" s="7" t="s">
        <v>8</v>
      </c>
      <c r="C9" s="28"/>
      <c r="D9" s="28"/>
      <c r="E9" s="28"/>
      <c r="F9" s="27">
        <f t="shared" si="1"/>
        <v>0</v>
      </c>
      <c r="G9" s="23"/>
    </row>
    <row r="10" spans="1:7" ht="17.100000000000001" customHeight="1">
      <c r="A10" s="40"/>
      <c r="B10" s="7" t="s">
        <v>9</v>
      </c>
      <c r="C10" s="28"/>
      <c r="D10" s="28"/>
      <c r="E10" s="28"/>
      <c r="F10" s="27">
        <f t="shared" si="1"/>
        <v>0</v>
      </c>
      <c r="G10" s="23"/>
    </row>
    <row r="11" spans="1:7" ht="17.100000000000001" customHeight="1">
      <c r="A11" s="40"/>
      <c r="B11" s="7" t="s">
        <v>10</v>
      </c>
      <c r="C11" s="28">
        <v>5000</v>
      </c>
      <c r="D11" s="28"/>
      <c r="E11" s="28"/>
      <c r="F11" s="27">
        <f t="shared" si="1"/>
        <v>5000</v>
      </c>
      <c r="G11" s="23"/>
    </row>
    <row r="12" spans="1:7" ht="17.100000000000001" customHeight="1">
      <c r="A12" s="40"/>
      <c r="B12" s="7" t="s">
        <v>11</v>
      </c>
      <c r="C12" s="28">
        <v>3000</v>
      </c>
      <c r="D12" s="28"/>
      <c r="E12" s="28"/>
      <c r="F12" s="27">
        <f t="shared" si="1"/>
        <v>3000</v>
      </c>
      <c r="G12" s="23"/>
    </row>
    <row r="13" spans="1:7" ht="17.100000000000001" customHeight="1">
      <c r="A13" s="41"/>
      <c r="B13" s="7" t="s">
        <v>12</v>
      </c>
      <c r="C13" s="28"/>
      <c r="D13" s="28"/>
      <c r="E13" s="28"/>
      <c r="F13" s="27">
        <f t="shared" si="1"/>
        <v>0</v>
      </c>
      <c r="G13" s="23"/>
    </row>
    <row r="14" spans="1:7" ht="17.100000000000001" customHeight="1">
      <c r="A14" s="8">
        <v>2</v>
      </c>
      <c r="B14" s="6" t="s">
        <v>13</v>
      </c>
      <c r="C14" s="27">
        <f>C15+C16</f>
        <v>11300</v>
      </c>
      <c r="D14" s="27">
        <f t="shared" ref="D14:E14" si="2">D15+D16</f>
        <v>0</v>
      </c>
      <c r="E14" s="27">
        <f t="shared" si="2"/>
        <v>0</v>
      </c>
      <c r="F14" s="27">
        <f t="shared" si="1"/>
        <v>11300</v>
      </c>
      <c r="G14" s="23"/>
    </row>
    <row r="15" spans="1:7" ht="17.100000000000001" customHeight="1">
      <c r="A15" s="8"/>
      <c r="B15" s="7" t="s">
        <v>14</v>
      </c>
      <c r="C15" s="28">
        <v>10000</v>
      </c>
      <c r="D15" s="28"/>
      <c r="E15" s="28"/>
      <c r="F15" s="27">
        <f t="shared" si="1"/>
        <v>10000</v>
      </c>
      <c r="G15" s="23"/>
    </row>
    <row r="16" spans="1:7" ht="17.100000000000001" customHeight="1">
      <c r="A16" s="8"/>
      <c r="B16" s="7" t="s">
        <v>15</v>
      </c>
      <c r="C16" s="28">
        <v>1300</v>
      </c>
      <c r="D16" s="28"/>
      <c r="E16" s="28"/>
      <c r="F16" s="27">
        <f t="shared" si="1"/>
        <v>1300</v>
      </c>
      <c r="G16" s="23"/>
    </row>
    <row r="17" spans="1:7" ht="17.100000000000001" customHeight="1">
      <c r="A17" s="5">
        <v>3</v>
      </c>
      <c r="B17" s="6" t="s">
        <v>16</v>
      </c>
      <c r="C17" s="27">
        <f>SUM(C18:C40)</f>
        <v>495885</v>
      </c>
      <c r="D17" s="27">
        <f t="shared" ref="D17:E17" si="3">SUM(D18:D40)</f>
        <v>0</v>
      </c>
      <c r="E17" s="27">
        <f t="shared" si="3"/>
        <v>500000</v>
      </c>
      <c r="F17" s="27">
        <f t="shared" si="1"/>
        <v>995885</v>
      </c>
      <c r="G17" s="23"/>
    </row>
    <row r="18" spans="1:7" ht="17.100000000000001" customHeight="1">
      <c r="A18" s="39"/>
      <c r="B18" s="7" t="s">
        <v>17</v>
      </c>
      <c r="C18" s="28">
        <v>12000</v>
      </c>
      <c r="D18" s="28"/>
      <c r="E18" s="28"/>
      <c r="F18" s="27">
        <f t="shared" si="1"/>
        <v>12000</v>
      </c>
      <c r="G18" s="23"/>
    </row>
    <row r="19" spans="1:7" ht="17.100000000000001" customHeight="1">
      <c r="A19" s="40"/>
      <c r="B19" s="7" t="s">
        <v>18</v>
      </c>
      <c r="C19" s="28">
        <v>40000</v>
      </c>
      <c r="D19" s="28"/>
      <c r="E19" s="28"/>
      <c r="F19" s="27">
        <f t="shared" si="1"/>
        <v>40000</v>
      </c>
      <c r="G19" s="23"/>
    </row>
    <row r="20" spans="1:7" ht="17.100000000000001" customHeight="1">
      <c r="A20" s="40"/>
      <c r="B20" s="7" t="s">
        <v>19</v>
      </c>
      <c r="C20" s="28"/>
      <c r="D20" s="28"/>
      <c r="E20" s="28"/>
      <c r="F20" s="27">
        <f t="shared" si="1"/>
        <v>0</v>
      </c>
      <c r="G20" s="23"/>
    </row>
    <row r="21" spans="1:7" ht="17.100000000000001" customHeight="1">
      <c r="A21" s="40"/>
      <c r="B21" s="7" t="s">
        <v>20</v>
      </c>
      <c r="C21" s="28"/>
      <c r="D21" s="28"/>
      <c r="E21" s="28"/>
      <c r="F21" s="27">
        <f t="shared" si="1"/>
        <v>0</v>
      </c>
      <c r="G21" s="23"/>
    </row>
    <row r="22" spans="1:7" ht="17.100000000000001" customHeight="1">
      <c r="A22" s="40"/>
      <c r="B22" s="7" t="s">
        <v>21</v>
      </c>
      <c r="C22" s="28"/>
      <c r="D22" s="28"/>
      <c r="E22" s="28"/>
      <c r="F22" s="27">
        <f t="shared" si="1"/>
        <v>0</v>
      </c>
      <c r="G22" s="23"/>
    </row>
    <row r="23" spans="1:7" ht="17.100000000000001" customHeight="1">
      <c r="A23" s="40"/>
      <c r="B23" s="7" t="s">
        <v>22</v>
      </c>
      <c r="C23" s="28">
        <v>1000</v>
      </c>
      <c r="D23" s="28"/>
      <c r="E23" s="28"/>
      <c r="F23" s="27">
        <f t="shared" si="1"/>
        <v>1000</v>
      </c>
      <c r="G23" s="23"/>
    </row>
    <row r="24" spans="1:7" ht="17.100000000000001" customHeight="1">
      <c r="A24" s="40"/>
      <c r="B24" s="7" t="s">
        <v>23</v>
      </c>
      <c r="C24" s="28">
        <v>1685</v>
      </c>
      <c r="D24" s="28"/>
      <c r="E24" s="28"/>
      <c r="F24" s="27">
        <f t="shared" si="1"/>
        <v>1685</v>
      </c>
      <c r="G24" s="23"/>
    </row>
    <row r="25" spans="1:7" ht="17.100000000000001" customHeight="1">
      <c r="A25" s="40"/>
      <c r="B25" s="7" t="s">
        <v>24</v>
      </c>
      <c r="C25" s="28">
        <v>50000</v>
      </c>
      <c r="D25" s="28"/>
      <c r="E25" s="28">
        <v>300000</v>
      </c>
      <c r="F25" s="27">
        <f t="shared" si="1"/>
        <v>350000</v>
      </c>
      <c r="G25" s="23" t="s">
        <v>91</v>
      </c>
    </row>
    <row r="26" spans="1:7" ht="17.100000000000001" customHeight="1">
      <c r="A26" s="40"/>
      <c r="B26" s="7" t="s">
        <v>25</v>
      </c>
      <c r="C26" s="28"/>
      <c r="D26" s="28"/>
      <c r="E26" s="28"/>
      <c r="F26" s="27">
        <f t="shared" si="1"/>
        <v>0</v>
      </c>
      <c r="G26" s="23"/>
    </row>
    <row r="27" spans="1:7" ht="17.100000000000001" customHeight="1">
      <c r="A27" s="40"/>
      <c r="B27" s="7" t="s">
        <v>26</v>
      </c>
      <c r="C27" s="28">
        <v>50000</v>
      </c>
      <c r="D27" s="28"/>
      <c r="E27" s="28">
        <v>200000</v>
      </c>
      <c r="F27" s="27">
        <f t="shared" si="1"/>
        <v>250000</v>
      </c>
      <c r="G27" s="23" t="s">
        <v>92</v>
      </c>
    </row>
    <row r="28" spans="1:7" ht="17.100000000000001" customHeight="1">
      <c r="A28" s="9"/>
      <c r="B28" s="7" t="s">
        <v>27</v>
      </c>
      <c r="C28" s="28"/>
      <c r="D28" s="28"/>
      <c r="E28" s="28"/>
      <c r="F28" s="27">
        <f t="shared" si="1"/>
        <v>0</v>
      </c>
      <c r="G28" s="23"/>
    </row>
    <row r="29" spans="1:7" ht="17.100000000000001" customHeight="1">
      <c r="A29" s="9"/>
      <c r="B29" s="7" t="s">
        <v>28</v>
      </c>
      <c r="C29" s="28">
        <v>15000</v>
      </c>
      <c r="D29" s="28"/>
      <c r="E29" s="28"/>
      <c r="F29" s="27">
        <f t="shared" si="1"/>
        <v>15000</v>
      </c>
      <c r="G29" s="23"/>
    </row>
    <row r="30" spans="1:7" ht="17.100000000000001" customHeight="1">
      <c r="A30" s="9"/>
      <c r="B30" s="7" t="s">
        <v>29</v>
      </c>
      <c r="C30" s="28"/>
      <c r="D30" s="28"/>
      <c r="E30" s="28"/>
      <c r="F30" s="27">
        <f t="shared" si="1"/>
        <v>0</v>
      </c>
      <c r="G30" s="23"/>
    </row>
    <row r="31" spans="1:7" ht="17.100000000000001" customHeight="1">
      <c r="A31" s="9"/>
      <c r="B31" s="7" t="s">
        <v>30</v>
      </c>
      <c r="C31" s="28"/>
      <c r="D31" s="28"/>
      <c r="E31" s="28"/>
      <c r="F31" s="27">
        <f t="shared" si="1"/>
        <v>0</v>
      </c>
      <c r="G31" s="23"/>
    </row>
    <row r="32" spans="1:7" ht="17.100000000000001" customHeight="1">
      <c r="A32" s="9"/>
      <c r="B32" s="7" t="s">
        <v>31</v>
      </c>
      <c r="C32" s="28">
        <v>28000</v>
      </c>
      <c r="D32" s="28"/>
      <c r="E32" s="28"/>
      <c r="F32" s="27">
        <f t="shared" si="1"/>
        <v>28000</v>
      </c>
      <c r="G32" s="23"/>
    </row>
    <row r="33" spans="1:7" ht="17.100000000000001" customHeight="1">
      <c r="A33" s="9"/>
      <c r="B33" s="7" t="s">
        <v>32</v>
      </c>
      <c r="C33" s="28"/>
      <c r="D33" s="28"/>
      <c r="E33" s="28"/>
      <c r="F33" s="27">
        <f t="shared" si="1"/>
        <v>0</v>
      </c>
      <c r="G33" s="23"/>
    </row>
    <row r="34" spans="1:7" ht="17.100000000000001" customHeight="1">
      <c r="A34" s="9"/>
      <c r="B34" s="7" t="s">
        <v>33</v>
      </c>
      <c r="C34" s="28"/>
      <c r="D34" s="28"/>
      <c r="E34" s="28"/>
      <c r="F34" s="27">
        <f t="shared" si="1"/>
        <v>0</v>
      </c>
      <c r="G34" s="23"/>
    </row>
    <row r="35" spans="1:7" ht="17.100000000000001" customHeight="1">
      <c r="A35" s="9"/>
      <c r="B35" s="7" t="s">
        <v>34</v>
      </c>
      <c r="C35" s="28">
        <v>248200</v>
      </c>
      <c r="D35" s="28"/>
      <c r="E35" s="28"/>
      <c r="F35" s="27">
        <f t="shared" si="1"/>
        <v>248200</v>
      </c>
      <c r="G35" s="23"/>
    </row>
    <row r="36" spans="1:7" ht="17.100000000000001" customHeight="1">
      <c r="A36" s="9"/>
      <c r="B36" s="7" t="s">
        <v>35</v>
      </c>
      <c r="C36" s="28"/>
      <c r="D36" s="28"/>
      <c r="E36" s="28"/>
      <c r="F36" s="27">
        <f t="shared" si="1"/>
        <v>0</v>
      </c>
      <c r="G36" s="23"/>
    </row>
    <row r="37" spans="1:7" ht="17.100000000000001" customHeight="1">
      <c r="A37" s="9"/>
      <c r="B37" s="7" t="s">
        <v>36</v>
      </c>
      <c r="C37" s="28"/>
      <c r="D37" s="28"/>
      <c r="E37" s="28"/>
      <c r="F37" s="27">
        <f t="shared" si="1"/>
        <v>0</v>
      </c>
      <c r="G37" s="23"/>
    </row>
    <row r="38" spans="1:7" ht="17.100000000000001" customHeight="1">
      <c r="A38" s="9"/>
      <c r="B38" s="7" t="s">
        <v>37</v>
      </c>
      <c r="C38" s="28">
        <v>50000</v>
      </c>
      <c r="D38" s="28"/>
      <c r="E38" s="28"/>
      <c r="F38" s="27">
        <f t="shared" si="1"/>
        <v>50000</v>
      </c>
      <c r="G38" s="23"/>
    </row>
    <row r="39" spans="1:7" ht="17.100000000000001" customHeight="1">
      <c r="A39" s="9"/>
      <c r="B39" s="7" t="s">
        <v>38</v>
      </c>
      <c r="C39" s="28"/>
      <c r="D39" s="28"/>
      <c r="E39" s="28"/>
      <c r="F39" s="27">
        <f t="shared" si="1"/>
        <v>0</v>
      </c>
      <c r="G39" s="23"/>
    </row>
    <row r="40" spans="1:7" ht="17.100000000000001" customHeight="1">
      <c r="A40" s="9"/>
      <c r="B40" s="7" t="s">
        <v>39</v>
      </c>
      <c r="C40" s="28"/>
      <c r="D40" s="28"/>
      <c r="E40" s="28"/>
      <c r="F40" s="27">
        <f t="shared" si="1"/>
        <v>0</v>
      </c>
      <c r="G40" s="23"/>
    </row>
    <row r="41" spans="1:7" ht="17.100000000000001" customHeight="1">
      <c r="A41" s="8">
        <v>4</v>
      </c>
      <c r="B41" s="7" t="s">
        <v>40</v>
      </c>
      <c r="C41" s="28">
        <v>70000</v>
      </c>
      <c r="D41" s="28"/>
      <c r="E41" s="28"/>
      <c r="F41" s="27">
        <f t="shared" si="1"/>
        <v>70000</v>
      </c>
      <c r="G41" s="23"/>
    </row>
    <row r="42" spans="1:7" ht="17.100000000000001" customHeight="1">
      <c r="A42" s="5">
        <v>5</v>
      </c>
      <c r="B42" s="6" t="s">
        <v>41</v>
      </c>
      <c r="C42" s="27">
        <f>SUM(C43:C44)</f>
        <v>1352725</v>
      </c>
      <c r="D42" s="27">
        <f t="shared" ref="D42:E42" si="4">SUM(D43:D44)</f>
        <v>0</v>
      </c>
      <c r="E42" s="27">
        <f t="shared" si="4"/>
        <v>120000</v>
      </c>
      <c r="F42" s="27">
        <f t="shared" si="1"/>
        <v>1472725</v>
      </c>
      <c r="G42" s="23"/>
    </row>
    <row r="43" spans="1:7" ht="17.100000000000001" customHeight="1">
      <c r="A43" s="39"/>
      <c r="B43" s="7" t="s">
        <v>42</v>
      </c>
      <c r="C43" s="28">
        <v>98000</v>
      </c>
      <c r="D43" s="28"/>
      <c r="E43" s="28">
        <v>100000</v>
      </c>
      <c r="F43" s="27">
        <f t="shared" si="1"/>
        <v>198000</v>
      </c>
      <c r="G43" s="23" t="s">
        <v>95</v>
      </c>
    </row>
    <row r="44" spans="1:7" ht="17.100000000000001" customHeight="1">
      <c r="A44" s="41"/>
      <c r="B44" s="7" t="s">
        <v>43</v>
      </c>
      <c r="C44" s="28">
        <v>1254725</v>
      </c>
      <c r="D44" s="28"/>
      <c r="E44" s="28">
        <v>20000</v>
      </c>
      <c r="F44" s="27">
        <f t="shared" si="1"/>
        <v>1274725</v>
      </c>
      <c r="G44" s="23" t="s">
        <v>88</v>
      </c>
    </row>
    <row r="45" spans="1:7" ht="17.100000000000001" customHeight="1">
      <c r="A45" s="10"/>
      <c r="B45" s="11"/>
      <c r="C45" s="29"/>
      <c r="D45" s="29"/>
      <c r="E45" s="29"/>
      <c r="F45" s="29"/>
      <c r="G45" s="12"/>
    </row>
    <row r="46" spans="1:7" ht="17.100000000000001" customHeight="1">
      <c r="A46" s="13"/>
      <c r="B46" s="14"/>
      <c r="C46" s="30"/>
      <c r="D46" s="30"/>
      <c r="E46" s="30"/>
      <c r="F46" s="30"/>
      <c r="G46" s="15"/>
    </row>
    <row r="47" spans="1:7" ht="17.100000000000001" customHeight="1">
      <c r="A47" s="44" t="s">
        <v>1</v>
      </c>
      <c r="B47" s="46" t="s">
        <v>2</v>
      </c>
      <c r="C47" s="25" t="s">
        <v>3</v>
      </c>
      <c r="D47" s="25" t="s">
        <v>82</v>
      </c>
      <c r="E47" s="25" t="s">
        <v>83</v>
      </c>
      <c r="F47" s="25" t="s">
        <v>84</v>
      </c>
      <c r="G47" s="37" t="s">
        <v>85</v>
      </c>
    </row>
    <row r="48" spans="1:7" ht="17.100000000000001" customHeight="1">
      <c r="A48" s="45"/>
      <c r="B48" s="47"/>
      <c r="C48" s="26" t="s">
        <v>4</v>
      </c>
      <c r="D48" s="26"/>
      <c r="E48" s="26"/>
      <c r="F48" s="26"/>
      <c r="G48" s="38"/>
    </row>
    <row r="49" spans="1:7" ht="17.100000000000001" customHeight="1">
      <c r="A49" s="8">
        <v>6</v>
      </c>
      <c r="B49" s="7" t="s">
        <v>44</v>
      </c>
      <c r="C49" s="28">
        <v>240000</v>
      </c>
      <c r="D49" s="28"/>
      <c r="E49" s="28">
        <v>120000</v>
      </c>
      <c r="F49" s="27">
        <f t="shared" ref="F49:F86" si="5">C49-D49+E49</f>
        <v>360000</v>
      </c>
      <c r="G49" s="23" t="s">
        <v>89</v>
      </c>
    </row>
    <row r="50" spans="1:7" ht="17.100000000000001" customHeight="1">
      <c r="A50" s="8">
        <v>7</v>
      </c>
      <c r="B50" s="7" t="s">
        <v>45</v>
      </c>
      <c r="C50" s="28">
        <v>155000</v>
      </c>
      <c r="D50" s="28"/>
      <c r="E50" s="28"/>
      <c r="F50" s="27">
        <f t="shared" si="5"/>
        <v>155000</v>
      </c>
      <c r="G50" s="23"/>
    </row>
    <row r="51" spans="1:7" ht="26.25" customHeight="1">
      <c r="A51" s="8">
        <v>8</v>
      </c>
      <c r="B51" s="7" t="s">
        <v>46</v>
      </c>
      <c r="C51" s="28">
        <v>780000</v>
      </c>
      <c r="D51" s="28"/>
      <c r="E51" s="28">
        <v>339300</v>
      </c>
      <c r="F51" s="27">
        <f t="shared" si="5"/>
        <v>1119300</v>
      </c>
      <c r="G51" s="36" t="s">
        <v>96</v>
      </c>
    </row>
    <row r="52" spans="1:7" ht="17.100000000000001" customHeight="1">
      <c r="A52" s="8">
        <v>9</v>
      </c>
      <c r="B52" s="7" t="s">
        <v>47</v>
      </c>
      <c r="C52" s="28">
        <v>4022933</v>
      </c>
      <c r="D52" s="34">
        <v>160000</v>
      </c>
      <c r="E52" s="28"/>
      <c r="F52" s="27">
        <f t="shared" si="5"/>
        <v>3862933</v>
      </c>
      <c r="G52" s="35" t="s">
        <v>98</v>
      </c>
    </row>
    <row r="53" spans="1:7" ht="17.100000000000001" customHeight="1">
      <c r="A53" s="8">
        <v>10</v>
      </c>
      <c r="B53" s="7" t="s">
        <v>48</v>
      </c>
      <c r="C53" s="28">
        <v>25000</v>
      </c>
      <c r="D53" s="28"/>
      <c r="E53" s="28">
        <v>20000</v>
      </c>
      <c r="F53" s="27">
        <f t="shared" si="5"/>
        <v>45000</v>
      </c>
      <c r="G53" s="23" t="s">
        <v>87</v>
      </c>
    </row>
    <row r="54" spans="1:7" ht="17.100000000000001" customHeight="1">
      <c r="A54" s="8">
        <v>11</v>
      </c>
      <c r="B54" s="7" t="s">
        <v>49</v>
      </c>
      <c r="C54" s="28">
        <v>419000</v>
      </c>
      <c r="D54" s="28"/>
      <c r="E54" s="28">
        <v>411600</v>
      </c>
      <c r="F54" s="27">
        <f t="shared" si="5"/>
        <v>830600</v>
      </c>
      <c r="G54" s="23" t="s">
        <v>90</v>
      </c>
    </row>
    <row r="55" spans="1:7" ht="17.100000000000001" customHeight="1">
      <c r="A55" s="8">
        <v>12</v>
      </c>
      <c r="B55" s="7" t="s">
        <v>50</v>
      </c>
      <c r="C55" s="28">
        <v>400000</v>
      </c>
      <c r="D55" s="28"/>
      <c r="E55" s="28"/>
      <c r="F55" s="27">
        <f t="shared" si="5"/>
        <v>400000</v>
      </c>
      <c r="G55" s="23"/>
    </row>
    <row r="56" spans="1:7" ht="17.100000000000001" customHeight="1">
      <c r="A56" s="8">
        <v>13</v>
      </c>
      <c r="B56" s="7" t="s">
        <v>51</v>
      </c>
      <c r="C56" s="28">
        <v>28000</v>
      </c>
      <c r="D56" s="28"/>
      <c r="E56" s="28"/>
      <c r="F56" s="27">
        <f t="shared" si="5"/>
        <v>28000</v>
      </c>
      <c r="G56" s="23"/>
    </row>
    <row r="57" spans="1:7" ht="17.100000000000001" customHeight="1">
      <c r="A57" s="8">
        <v>14</v>
      </c>
      <c r="B57" s="7" t="s">
        <v>52</v>
      </c>
      <c r="C57" s="28">
        <v>160000</v>
      </c>
      <c r="D57" s="28"/>
      <c r="E57" s="28"/>
      <c r="F57" s="27">
        <f t="shared" si="5"/>
        <v>160000</v>
      </c>
      <c r="G57" s="23"/>
    </row>
    <row r="58" spans="1:7" ht="17.100000000000001" customHeight="1">
      <c r="A58" s="8">
        <v>15</v>
      </c>
      <c r="B58" s="7" t="s">
        <v>53</v>
      </c>
      <c r="C58" s="28">
        <v>955000</v>
      </c>
      <c r="D58" s="28"/>
      <c r="E58" s="28">
        <v>285005</v>
      </c>
      <c r="F58" s="27">
        <f t="shared" si="5"/>
        <v>1240005</v>
      </c>
      <c r="G58" s="23" t="s">
        <v>94</v>
      </c>
    </row>
    <row r="59" spans="1:7" ht="17.100000000000001" customHeight="1">
      <c r="A59" s="8">
        <v>16</v>
      </c>
      <c r="B59" s="7" t="s">
        <v>54</v>
      </c>
      <c r="C59" s="28">
        <v>1770900</v>
      </c>
      <c r="D59" s="28"/>
      <c r="E59" s="28"/>
      <c r="F59" s="27">
        <f t="shared" si="5"/>
        <v>1770900</v>
      </c>
      <c r="G59" s="23"/>
    </row>
    <row r="60" spans="1:7" ht="17.100000000000001" customHeight="1">
      <c r="A60" s="8">
        <v>17</v>
      </c>
      <c r="B60" s="7" t="s">
        <v>55</v>
      </c>
      <c r="C60" s="28">
        <v>1300000</v>
      </c>
      <c r="D60" s="28"/>
      <c r="E60" s="34">
        <v>200000</v>
      </c>
      <c r="F60" s="27">
        <f t="shared" si="5"/>
        <v>1500000</v>
      </c>
      <c r="G60" s="35" t="s">
        <v>97</v>
      </c>
    </row>
    <row r="61" spans="1:7" ht="17.100000000000001" customHeight="1">
      <c r="A61" s="8">
        <v>18</v>
      </c>
      <c r="B61" s="7" t="s">
        <v>56</v>
      </c>
      <c r="C61" s="28">
        <v>220000</v>
      </c>
      <c r="D61" s="28"/>
      <c r="E61" s="28"/>
      <c r="F61" s="27">
        <f t="shared" si="5"/>
        <v>220000</v>
      </c>
      <c r="G61" s="23"/>
    </row>
    <row r="62" spans="1:7" ht="17.100000000000001" customHeight="1">
      <c r="A62" s="8">
        <v>19</v>
      </c>
      <c r="B62" s="7" t="s">
        <v>57</v>
      </c>
      <c r="C62" s="28">
        <v>1100000</v>
      </c>
      <c r="D62" s="28"/>
      <c r="E62" s="28"/>
      <c r="F62" s="27">
        <f t="shared" si="5"/>
        <v>1100000</v>
      </c>
      <c r="G62" s="23"/>
    </row>
    <row r="63" spans="1:7" ht="17.100000000000001" customHeight="1">
      <c r="A63" s="8">
        <v>20</v>
      </c>
      <c r="B63" s="7" t="s">
        <v>58</v>
      </c>
      <c r="C63" s="28">
        <v>18000000</v>
      </c>
      <c r="D63" s="28"/>
      <c r="E63" s="28"/>
      <c r="F63" s="27">
        <f t="shared" si="5"/>
        <v>18000000</v>
      </c>
      <c r="G63" s="23"/>
    </row>
    <row r="64" spans="1:7" ht="17.100000000000001" customHeight="1">
      <c r="A64" s="8">
        <v>21</v>
      </c>
      <c r="B64" s="7" t="s">
        <v>59</v>
      </c>
      <c r="C64" s="28">
        <v>11000</v>
      </c>
      <c r="D64" s="28"/>
      <c r="E64" s="28"/>
      <c r="F64" s="27">
        <f t="shared" si="5"/>
        <v>11000</v>
      </c>
      <c r="G64" s="23"/>
    </row>
    <row r="65" spans="1:7" ht="17.100000000000001" customHeight="1">
      <c r="A65" s="8">
        <v>22</v>
      </c>
      <c r="B65" s="7" t="s">
        <v>60</v>
      </c>
      <c r="C65" s="28">
        <v>1000000</v>
      </c>
      <c r="D65" s="28"/>
      <c r="E65" s="28"/>
      <c r="F65" s="27">
        <f t="shared" si="5"/>
        <v>1000000</v>
      </c>
      <c r="G65" s="23"/>
    </row>
    <row r="66" spans="1:7" ht="17.100000000000001" customHeight="1">
      <c r="A66" s="8">
        <v>23</v>
      </c>
      <c r="B66" s="7" t="s">
        <v>61</v>
      </c>
      <c r="C66" s="28">
        <v>800000</v>
      </c>
      <c r="D66" s="28"/>
      <c r="E66" s="28"/>
      <c r="F66" s="27">
        <f t="shared" si="5"/>
        <v>800000</v>
      </c>
      <c r="G66" s="23"/>
    </row>
    <row r="67" spans="1:7" ht="17.100000000000001" customHeight="1">
      <c r="A67" s="8">
        <v>24</v>
      </c>
      <c r="B67" s="7" t="s">
        <v>62</v>
      </c>
      <c r="C67" s="28">
        <v>6100000</v>
      </c>
      <c r="D67" s="28"/>
      <c r="E67" s="28"/>
      <c r="F67" s="27">
        <f t="shared" si="5"/>
        <v>6100000</v>
      </c>
      <c r="G67" s="23"/>
    </row>
    <row r="68" spans="1:7" ht="17.100000000000001" customHeight="1">
      <c r="A68" s="8">
        <v>25</v>
      </c>
      <c r="B68" s="7" t="s">
        <v>63</v>
      </c>
      <c r="C68" s="28">
        <v>20000</v>
      </c>
      <c r="D68" s="28"/>
      <c r="E68" s="28">
        <v>20000</v>
      </c>
      <c r="F68" s="27">
        <f t="shared" si="5"/>
        <v>40000</v>
      </c>
      <c r="G68" s="23" t="s">
        <v>93</v>
      </c>
    </row>
    <row r="69" spans="1:7" ht="17.100000000000001" customHeight="1">
      <c r="A69" s="8">
        <v>26</v>
      </c>
      <c r="B69" s="7" t="s">
        <v>64</v>
      </c>
      <c r="C69" s="28">
        <v>150000</v>
      </c>
      <c r="D69" s="28"/>
      <c r="E69" s="28"/>
      <c r="F69" s="27">
        <f t="shared" si="5"/>
        <v>150000</v>
      </c>
      <c r="G69" s="23"/>
    </row>
    <row r="70" spans="1:7" ht="17.100000000000001" customHeight="1">
      <c r="A70" s="16">
        <v>27</v>
      </c>
      <c r="B70" s="17" t="s">
        <v>65</v>
      </c>
      <c r="C70" s="28">
        <v>9000</v>
      </c>
      <c r="D70" s="28"/>
      <c r="E70" s="28"/>
      <c r="F70" s="27">
        <f t="shared" si="5"/>
        <v>9000</v>
      </c>
      <c r="G70" s="23"/>
    </row>
    <row r="71" spans="1:7" ht="17.100000000000001" customHeight="1">
      <c r="A71" s="16">
        <v>28</v>
      </c>
      <c r="B71" s="17" t="s">
        <v>66</v>
      </c>
      <c r="C71" s="28">
        <v>20000</v>
      </c>
      <c r="D71" s="28"/>
      <c r="E71" s="28"/>
      <c r="F71" s="27">
        <f t="shared" si="5"/>
        <v>20000</v>
      </c>
      <c r="G71" s="23"/>
    </row>
    <row r="72" spans="1:7" ht="17.100000000000001" customHeight="1">
      <c r="A72" s="16">
        <v>29</v>
      </c>
      <c r="B72" s="17" t="s">
        <v>67</v>
      </c>
      <c r="C72" s="28">
        <v>3500</v>
      </c>
      <c r="D72" s="28"/>
      <c r="E72" s="28"/>
      <c r="F72" s="27">
        <f t="shared" si="5"/>
        <v>3500</v>
      </c>
      <c r="G72" s="23"/>
    </row>
    <row r="73" spans="1:7" ht="17.100000000000001" customHeight="1">
      <c r="A73" s="16">
        <v>30</v>
      </c>
      <c r="B73" s="17" t="s">
        <v>68</v>
      </c>
      <c r="C73" s="28">
        <v>5333791</v>
      </c>
      <c r="D73" s="28"/>
      <c r="E73" s="28">
        <v>67056</v>
      </c>
      <c r="F73" s="27">
        <f t="shared" si="5"/>
        <v>5400847</v>
      </c>
      <c r="G73" s="23"/>
    </row>
    <row r="74" spans="1:7" ht="17.100000000000001" customHeight="1">
      <c r="A74" s="5">
        <v>31</v>
      </c>
      <c r="B74" s="6" t="s">
        <v>69</v>
      </c>
      <c r="C74" s="31">
        <f t="shared" ref="C74:E74" si="6">SUM(C75:C83)</f>
        <v>8140607</v>
      </c>
      <c r="D74" s="31">
        <f t="shared" si="6"/>
        <v>0</v>
      </c>
      <c r="E74" s="31">
        <f t="shared" si="6"/>
        <v>0</v>
      </c>
      <c r="F74" s="27">
        <f t="shared" si="5"/>
        <v>8140607</v>
      </c>
      <c r="G74" s="23"/>
    </row>
    <row r="75" spans="1:7" ht="17.100000000000001" customHeight="1">
      <c r="A75" s="39"/>
      <c r="B75" s="17" t="s">
        <v>70</v>
      </c>
      <c r="C75" s="28"/>
      <c r="D75" s="28"/>
      <c r="E75" s="28"/>
      <c r="F75" s="27">
        <f t="shared" si="5"/>
        <v>0</v>
      </c>
      <c r="G75" s="23"/>
    </row>
    <row r="76" spans="1:7" ht="17.100000000000001" customHeight="1">
      <c r="A76" s="40"/>
      <c r="B76" s="17" t="s">
        <v>71</v>
      </c>
      <c r="C76" s="28">
        <v>8126607</v>
      </c>
      <c r="D76" s="28"/>
      <c r="E76" s="28"/>
      <c r="F76" s="27">
        <f t="shared" si="5"/>
        <v>8126607</v>
      </c>
      <c r="G76" s="23"/>
    </row>
    <row r="77" spans="1:7" ht="17.100000000000001" customHeight="1">
      <c r="A77" s="40"/>
      <c r="B77" s="17" t="s">
        <v>72</v>
      </c>
      <c r="C77" s="28"/>
      <c r="D77" s="28"/>
      <c r="E77" s="28"/>
      <c r="F77" s="27">
        <f t="shared" si="5"/>
        <v>0</v>
      </c>
      <c r="G77" s="23"/>
    </row>
    <row r="78" spans="1:7" ht="17.100000000000001" customHeight="1">
      <c r="A78" s="40"/>
      <c r="B78" s="17" t="s">
        <v>73</v>
      </c>
      <c r="C78" s="28">
        <v>9000</v>
      </c>
      <c r="D78" s="28"/>
      <c r="E78" s="28"/>
      <c r="F78" s="27">
        <f t="shared" si="5"/>
        <v>9000</v>
      </c>
      <c r="G78" s="23"/>
    </row>
    <row r="79" spans="1:7" ht="17.100000000000001" customHeight="1">
      <c r="A79" s="40"/>
      <c r="B79" s="17" t="s">
        <v>74</v>
      </c>
      <c r="C79" s="28">
        <v>5000</v>
      </c>
      <c r="D79" s="28"/>
      <c r="E79" s="28"/>
      <c r="F79" s="27">
        <f t="shared" si="5"/>
        <v>5000</v>
      </c>
      <c r="G79" s="23"/>
    </row>
    <row r="80" spans="1:7" ht="17.100000000000001" customHeight="1">
      <c r="A80" s="40"/>
      <c r="B80" s="17" t="s">
        <v>75</v>
      </c>
      <c r="C80" s="28"/>
      <c r="D80" s="28"/>
      <c r="E80" s="28"/>
      <c r="F80" s="27">
        <f t="shared" si="5"/>
        <v>0</v>
      </c>
      <c r="G80" s="23"/>
    </row>
    <row r="81" spans="1:8" ht="17.100000000000001" customHeight="1">
      <c r="A81" s="40"/>
      <c r="B81" s="17" t="s">
        <v>76</v>
      </c>
      <c r="C81" s="28"/>
      <c r="D81" s="28"/>
      <c r="E81" s="28"/>
      <c r="F81" s="27">
        <f t="shared" si="5"/>
        <v>0</v>
      </c>
      <c r="G81" s="23"/>
    </row>
    <row r="82" spans="1:8" ht="17.100000000000001" customHeight="1">
      <c r="A82" s="40"/>
      <c r="B82" s="17" t="s">
        <v>77</v>
      </c>
      <c r="C82" s="28"/>
      <c r="D82" s="28"/>
      <c r="E82" s="28"/>
      <c r="F82" s="27">
        <f t="shared" si="5"/>
        <v>0</v>
      </c>
      <c r="G82" s="23"/>
    </row>
    <row r="83" spans="1:8" ht="17.100000000000001" customHeight="1">
      <c r="A83" s="41"/>
      <c r="B83" s="17" t="s">
        <v>78</v>
      </c>
      <c r="C83" s="28"/>
      <c r="D83" s="28"/>
      <c r="E83" s="28"/>
      <c r="F83" s="27">
        <f t="shared" si="5"/>
        <v>0</v>
      </c>
      <c r="G83" s="23"/>
    </row>
    <row r="84" spans="1:8" ht="17.100000000000001" customHeight="1">
      <c r="A84" s="8">
        <v>32</v>
      </c>
      <c r="B84" s="17" t="s">
        <v>79</v>
      </c>
      <c r="C84" s="28">
        <v>14000</v>
      </c>
      <c r="D84" s="28"/>
      <c r="E84" s="28"/>
      <c r="F84" s="27">
        <f t="shared" si="5"/>
        <v>14000</v>
      </c>
      <c r="G84" s="23"/>
    </row>
    <row r="85" spans="1:8" ht="17.100000000000001" customHeight="1">
      <c r="A85" s="8">
        <v>33</v>
      </c>
      <c r="B85" s="18" t="s">
        <v>80</v>
      </c>
      <c r="C85" s="32">
        <v>30000</v>
      </c>
      <c r="D85" s="32">
        <v>20000</v>
      </c>
      <c r="E85" s="32"/>
      <c r="F85" s="27">
        <f t="shared" si="5"/>
        <v>10000</v>
      </c>
      <c r="G85" s="23"/>
    </row>
    <row r="86" spans="1:8" ht="17.100000000000001" customHeight="1">
      <c r="A86" s="42" t="s">
        <v>81</v>
      </c>
      <c r="B86" s="43"/>
      <c r="C86" s="31">
        <f>C6+C14+C17+C41+C42+C49+C50+C51+C52+C53+C54+C55+C56+C57+C58+C59+C60+C61+C62+C63+C64+C65+C66+C67+C68+C69+C70+C71+C72+C73+C74+C84+C85</f>
        <v>53205641</v>
      </c>
      <c r="D86" s="31">
        <f t="shared" ref="D86:E86" si="7">D6+D14+D17+D41+D42+D49+D50+D51+D52+D53+D54+D55+D56+D57+D58+D59+D60+D61+D62+D63+D64+D65+D66+D67+D68+D69+D70+D71+D72+D73+D74+D84+D85</f>
        <v>180000</v>
      </c>
      <c r="E86" s="31">
        <f t="shared" si="7"/>
        <v>2082961</v>
      </c>
      <c r="F86" s="27">
        <f t="shared" si="5"/>
        <v>55108602</v>
      </c>
      <c r="G86" s="23"/>
      <c r="H86" s="19"/>
    </row>
    <row r="87" spans="1:8" ht="17.100000000000001" customHeight="1">
      <c r="A87" s="20"/>
      <c r="B87" s="21"/>
      <c r="C87" s="33"/>
      <c r="D87" s="33"/>
      <c r="E87" s="33"/>
      <c r="F87" s="33"/>
      <c r="G87" s="12"/>
    </row>
    <row r="89" spans="1:8" ht="17.100000000000001" customHeight="1">
      <c r="G89" s="22"/>
    </row>
    <row r="95" spans="1:8" ht="17.100000000000001" customHeight="1">
      <c r="G95" s="22"/>
    </row>
  </sheetData>
  <sheetProtection password="CC06" sheet="1" objects="1" scenarios="1"/>
  <mergeCells count="14">
    <mergeCell ref="A1:B1"/>
    <mergeCell ref="A2:G2"/>
    <mergeCell ref="C3:G3"/>
    <mergeCell ref="A4:A5"/>
    <mergeCell ref="B4:B5"/>
    <mergeCell ref="G4:G5"/>
    <mergeCell ref="G47:G48"/>
    <mergeCell ref="A75:A83"/>
    <mergeCell ref="A86:B86"/>
    <mergeCell ref="A7:A13"/>
    <mergeCell ref="A18:A27"/>
    <mergeCell ref="A43:A44"/>
    <mergeCell ref="A47:A48"/>
    <mergeCell ref="B47:B48"/>
  </mergeCells>
  <pageMargins left="0.17" right="0.18" top="0.34" bottom="0.32" header="0.31496062992125984" footer="0.31496062992125984"/>
  <pageSetup paperSize="9" scale="74" orientation="landscape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VMCDCHTSR4DK-1797567310-679</_dlc_DocId>
    <_dlc_DocIdUrl xmlns="536e90f3-28f6-43a2-9886-69104c66b47c">
      <Url>http://cms-mof/_layouts/DocIdRedir.aspx?ID=VMCDCHTSR4DK-1797567310-679</Url>
      <Description>VMCDCHTSR4DK-1797567310-679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00E93-5B91-4696-B4BB-29F782D40DDD}"/>
</file>

<file path=customXml/itemProps2.xml><?xml version="1.0" encoding="utf-8"?>
<ds:datastoreItem xmlns:ds="http://schemas.openxmlformats.org/officeDocument/2006/customXml" ds:itemID="{97293003-E05B-4395-A5E8-1870B53F9962}"/>
</file>

<file path=customXml/itemProps3.xml><?xml version="1.0" encoding="utf-8"?>
<ds:datastoreItem xmlns:ds="http://schemas.openxmlformats.org/officeDocument/2006/customXml" ds:itemID="{B0AC2EE5-769E-4F1F-A78F-CD4AC987CC8C}"/>
</file>

<file path=customXml/itemProps4.xml><?xml version="1.0" encoding="utf-8"?>
<ds:datastoreItem xmlns:ds="http://schemas.openxmlformats.org/officeDocument/2006/customXml" ds:itemID="{E740E217-19BF-4E0F-8A8E-FB1BE8175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المشاريع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XP</dc:creator>
  <cp:lastModifiedBy>XP</cp:lastModifiedBy>
  <cp:lastPrinted>2012-10-30T10:25:09Z</cp:lastPrinted>
  <dcterms:created xsi:type="dcterms:W3CDTF">2012-10-11T05:45:42Z</dcterms:created>
  <dcterms:modified xsi:type="dcterms:W3CDTF">2013-04-15T07:16:48Z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a7efa85e-c5c2-4f6f-9e6b-dc95531a1741</vt:lpwstr>
  </property>
</Properties>
</file>