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Oil revenues 2003-2012" sheetId="1" r:id="rId1"/>
  </sheets>
  <calcPr calcId="145621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L8" i="1" s="1"/>
  <c r="C6" i="1"/>
  <c r="C8" i="1" l="1"/>
  <c r="J8" i="1"/>
  <c r="J9" i="1" s="1"/>
  <c r="H8" i="1"/>
  <c r="F8" i="1"/>
  <c r="F9" i="1" s="1"/>
  <c r="D8" i="1"/>
  <c r="K8" i="1"/>
  <c r="K9" i="1" s="1"/>
  <c r="I8" i="1"/>
  <c r="G8" i="1"/>
  <c r="G9" i="1" s="1"/>
  <c r="E8" i="1"/>
  <c r="L11" i="1"/>
  <c r="L10" i="1"/>
  <c r="L9" i="1"/>
  <c r="E11" i="1" l="1"/>
  <c r="E10" i="1"/>
  <c r="I11" i="1"/>
  <c r="I10" i="1"/>
  <c r="D11" i="1"/>
  <c r="D10" i="1"/>
  <c r="H11" i="1"/>
  <c r="H10" i="1"/>
  <c r="C11" i="1"/>
  <c r="C10" i="1"/>
  <c r="G11" i="1"/>
  <c r="G10" i="1"/>
  <c r="K11" i="1"/>
  <c r="K10" i="1"/>
  <c r="F11" i="1"/>
  <c r="F10" i="1"/>
  <c r="J11" i="1"/>
  <c r="J10" i="1"/>
  <c r="D9" i="1"/>
  <c r="H9" i="1"/>
  <c r="E9" i="1"/>
  <c r="I9" i="1"/>
  <c r="C9" i="1"/>
</calcChain>
</file>

<file path=xl/sharedStrings.xml><?xml version="1.0" encoding="utf-8"?>
<sst xmlns="http://schemas.openxmlformats.org/spreadsheetml/2006/main" count="19" uniqueCount="19">
  <si>
    <t xml:space="preserve">ايرادات تصدير النفط الخام </t>
  </si>
  <si>
    <t>حصة الخزينه من ارباح القطاع النفطي</t>
  </si>
  <si>
    <t>مجموع الايرادات النفطية</t>
  </si>
  <si>
    <t>الايرادات غير النفطية</t>
  </si>
  <si>
    <t xml:space="preserve">اجمالي الايرادات </t>
  </si>
  <si>
    <t>نسبة الايرادات النفطية</t>
  </si>
  <si>
    <t>نسبة الايرادات غير النفطية</t>
  </si>
  <si>
    <t>نسبة اجمالي الايرادات</t>
  </si>
  <si>
    <t>التفاصيل</t>
  </si>
  <si>
    <t>الايرادات النفطية من الموازنة العامة للسنوات 2003 - 2012</t>
  </si>
  <si>
    <t>Oil revenues from the general budget for the years 2003 - 2012</t>
  </si>
  <si>
    <t>Crude oil export revenues</t>
  </si>
  <si>
    <t>Treasury share of the profits of the oil sector</t>
  </si>
  <si>
    <t>Total oil revenues</t>
  </si>
  <si>
    <t>Non-oil revenues</t>
  </si>
  <si>
    <t>Total revenue</t>
  </si>
  <si>
    <t>The proportion of oil revenues</t>
  </si>
  <si>
    <t>The proportion of non-oil revenues</t>
  </si>
  <si>
    <t>Percentage of 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</si>
</sst>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_-;_-* #,##0\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6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/>
    <xf numFmtId="9" fontId="3" fillId="0" borderId="1" xfId="2" applyFont="1" applyBorder="1"/>
    <xf numFmtId="164" fontId="3" fillId="0" borderId="1" xfId="1" applyNumberFormat="1" applyFont="1" applyBorder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tabSelected="1" topLeftCell="C1" workbookViewId="0">
      <selection activeCell="N10" sqref="N10"/>
    </sheetView>
  </sheetViews>
  <sheetFormatPr defaultRowHeight="14.25" x14ac:dyDescent="0.2"/>
  <cols>
    <col min="1" max="1" width="25.625" customWidth="1"/>
    <col min="2" max="2" width="44.125" bestFit="1" customWidth="1"/>
    <col min="3" max="3" width="11.875" customWidth="1"/>
    <col min="4" max="4" width="12.25" customWidth="1"/>
    <col min="5" max="5" width="12" customWidth="1"/>
    <col min="6" max="6" width="11.875" customWidth="1"/>
    <col min="7" max="8" width="12.125" bestFit="1" customWidth="1"/>
    <col min="9" max="9" width="12.5" customWidth="1"/>
    <col min="10" max="10" width="12.625" customWidth="1"/>
    <col min="11" max="11" width="13.75" customWidth="1"/>
    <col min="12" max="12" width="17" customWidth="1"/>
  </cols>
  <sheetData>
    <row r="1" spans="1:12" ht="29.25" customHeight="1" thickBot="1" x14ac:dyDescent="0.25">
      <c r="A1" s="7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30.75" customHeight="1" thickBot="1" x14ac:dyDescent="0.25">
      <c r="A2" s="7" t="s">
        <v>10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ht="18" x14ac:dyDescent="0.2">
      <c r="A3" s="4" t="s">
        <v>8</v>
      </c>
      <c r="B3" s="4"/>
      <c r="C3" s="5">
        <v>2003</v>
      </c>
      <c r="D3" s="5">
        <v>2004</v>
      </c>
      <c r="E3" s="5">
        <v>2005</v>
      </c>
      <c r="F3" s="5">
        <v>2006</v>
      </c>
      <c r="G3" s="5">
        <v>2007</v>
      </c>
      <c r="H3" s="5">
        <v>2008</v>
      </c>
      <c r="I3" s="5">
        <v>2009</v>
      </c>
      <c r="J3" s="5">
        <v>2010</v>
      </c>
      <c r="K3" s="5">
        <v>2011</v>
      </c>
      <c r="L3" s="5">
        <v>2012</v>
      </c>
    </row>
    <row r="4" spans="1:12" ht="18" x14ac:dyDescent="0.25">
      <c r="A4" s="6" t="s">
        <v>0</v>
      </c>
      <c r="B4" s="6" t="s">
        <v>11</v>
      </c>
      <c r="C4" s="1">
        <v>15725478</v>
      </c>
      <c r="D4" s="1">
        <v>32585085</v>
      </c>
      <c r="E4" s="1">
        <v>39363454</v>
      </c>
      <c r="F4" s="1">
        <v>46534311</v>
      </c>
      <c r="G4" s="1">
        <v>51701301</v>
      </c>
      <c r="H4" s="1">
        <v>75358291</v>
      </c>
      <c r="I4" s="1">
        <v>48871708</v>
      </c>
      <c r="J4" s="1">
        <v>60131401</v>
      </c>
      <c r="K4" s="1">
        <v>94476305</v>
      </c>
      <c r="L4" s="3">
        <v>110308784</v>
      </c>
    </row>
    <row r="5" spans="1:12" ht="18" x14ac:dyDescent="0.25">
      <c r="A5" s="6" t="s">
        <v>1</v>
      </c>
      <c r="B5" s="6" t="s">
        <v>12</v>
      </c>
      <c r="C5" s="1">
        <v>2909</v>
      </c>
      <c r="D5" s="1">
        <v>7926</v>
      </c>
      <c r="E5" s="1">
        <v>85060</v>
      </c>
      <c r="F5" s="1">
        <v>338890</v>
      </c>
      <c r="G5" s="1">
        <v>247950</v>
      </c>
      <c r="H5" s="1">
        <v>938736</v>
      </c>
      <c r="I5" s="1">
        <v>1318494</v>
      </c>
      <c r="J5" s="1">
        <v>3462767</v>
      </c>
      <c r="K5" s="1">
        <v>3765257</v>
      </c>
      <c r="L5" s="3">
        <v>1017382</v>
      </c>
    </row>
    <row r="6" spans="1:12" ht="18" x14ac:dyDescent="0.25">
      <c r="A6" s="6" t="s">
        <v>2</v>
      </c>
      <c r="B6" s="6" t="s">
        <v>13</v>
      </c>
      <c r="C6" s="1">
        <f>SUM(C4:C5)</f>
        <v>15728387</v>
      </c>
      <c r="D6" s="1">
        <f t="shared" ref="D6:L6" si="0">SUM(D4:D5)</f>
        <v>32593011</v>
      </c>
      <c r="E6" s="1">
        <f t="shared" si="0"/>
        <v>39448514</v>
      </c>
      <c r="F6" s="1">
        <f t="shared" si="0"/>
        <v>46873201</v>
      </c>
      <c r="G6" s="1">
        <f t="shared" si="0"/>
        <v>51949251</v>
      </c>
      <c r="H6" s="1">
        <f t="shared" si="0"/>
        <v>76297027</v>
      </c>
      <c r="I6" s="1">
        <f t="shared" si="0"/>
        <v>50190202</v>
      </c>
      <c r="J6" s="1">
        <f t="shared" si="0"/>
        <v>63594168</v>
      </c>
      <c r="K6" s="1">
        <f t="shared" si="0"/>
        <v>98241562</v>
      </c>
      <c r="L6" s="3">
        <f t="shared" si="0"/>
        <v>111326166</v>
      </c>
    </row>
    <row r="7" spans="1:12" ht="18" x14ac:dyDescent="0.25">
      <c r="A7" s="6" t="s">
        <v>3</v>
      </c>
      <c r="B7" s="6" t="s">
        <v>14</v>
      </c>
      <c r="C7" s="1">
        <v>257140</v>
      </c>
      <c r="D7" s="1">
        <v>395839</v>
      </c>
      <c r="E7" s="1">
        <v>987226</v>
      </c>
      <c r="F7" s="1">
        <v>2182344</v>
      </c>
      <c r="G7" s="1">
        <v>3015599</v>
      </c>
      <c r="H7" s="1">
        <v>4344014</v>
      </c>
      <c r="I7" s="1">
        <v>5053324</v>
      </c>
      <c r="J7" s="1">
        <v>6584055</v>
      </c>
      <c r="K7" s="1">
        <v>5747526</v>
      </c>
      <c r="L7" s="3">
        <v>8491057</v>
      </c>
    </row>
    <row r="8" spans="1:12" ht="18" x14ac:dyDescent="0.25">
      <c r="A8" s="6" t="s">
        <v>4</v>
      </c>
      <c r="B8" s="6" t="s">
        <v>15</v>
      </c>
      <c r="C8" s="1">
        <f>SUM(C6:C7)</f>
        <v>15985527</v>
      </c>
      <c r="D8" s="1">
        <f t="shared" ref="D8:L8" si="1">SUM(D6:D7)</f>
        <v>32988850</v>
      </c>
      <c r="E8" s="1">
        <f t="shared" si="1"/>
        <v>40435740</v>
      </c>
      <c r="F8" s="1">
        <f t="shared" si="1"/>
        <v>49055545</v>
      </c>
      <c r="G8" s="1">
        <f t="shared" si="1"/>
        <v>54964850</v>
      </c>
      <c r="H8" s="1">
        <f t="shared" si="1"/>
        <v>80641041</v>
      </c>
      <c r="I8" s="1">
        <f t="shared" si="1"/>
        <v>55243526</v>
      </c>
      <c r="J8" s="1">
        <f t="shared" si="1"/>
        <v>70178223</v>
      </c>
      <c r="K8" s="1">
        <f t="shared" si="1"/>
        <v>103989088</v>
      </c>
      <c r="L8" s="3">
        <f t="shared" si="1"/>
        <v>119817223</v>
      </c>
    </row>
    <row r="9" spans="1:12" ht="18" x14ac:dyDescent="0.25">
      <c r="A9" s="6" t="s">
        <v>5</v>
      </c>
      <c r="B9" s="6" t="s">
        <v>16</v>
      </c>
      <c r="C9" s="2">
        <f>C6/C8</f>
        <v>0.98391419938798386</v>
      </c>
      <c r="D9" s="2">
        <f t="shared" ref="D9:L9" si="2">D6/D8</f>
        <v>0.98800082452101246</v>
      </c>
      <c r="E9" s="2">
        <f t="shared" si="2"/>
        <v>0.97558531141015348</v>
      </c>
      <c r="F9" s="2">
        <f t="shared" si="2"/>
        <v>0.95551279676945799</v>
      </c>
      <c r="G9" s="2">
        <f t="shared" si="2"/>
        <v>0.94513586410223993</v>
      </c>
      <c r="H9" s="2">
        <f t="shared" si="2"/>
        <v>0.94613147417082577</v>
      </c>
      <c r="I9" s="2">
        <f t="shared" si="2"/>
        <v>0.90852640361876968</v>
      </c>
      <c r="J9" s="2">
        <f t="shared" si="2"/>
        <v>0.90618093877925632</v>
      </c>
      <c r="K9" s="2">
        <f t="shared" si="2"/>
        <v>0.94472952777506813</v>
      </c>
      <c r="L9" s="2">
        <f t="shared" si="2"/>
        <v>0.92913325156935078</v>
      </c>
    </row>
    <row r="10" spans="1:12" ht="18" x14ac:dyDescent="0.25">
      <c r="A10" s="6" t="s">
        <v>6</v>
      </c>
      <c r="B10" s="6" t="s">
        <v>17</v>
      </c>
      <c r="C10" s="2">
        <f>C7/C8</f>
        <v>1.6085800612016105E-2</v>
      </c>
      <c r="D10" s="2">
        <f t="shared" ref="D10:L10" si="3">D7/D8</f>
        <v>1.1999175478987597E-2</v>
      </c>
      <c r="E10" s="2">
        <f t="shared" si="3"/>
        <v>2.4414688589846509E-2</v>
      </c>
      <c r="F10" s="2">
        <f t="shared" si="3"/>
        <v>4.4487203230542033E-2</v>
      </c>
      <c r="G10" s="2">
        <f t="shared" si="3"/>
        <v>5.4864135897760111E-2</v>
      </c>
      <c r="H10" s="2">
        <f t="shared" si="3"/>
        <v>5.3868525829174251E-2</v>
      </c>
      <c r="I10" s="2">
        <f t="shared" si="3"/>
        <v>9.147359638123026E-2</v>
      </c>
      <c r="J10" s="2">
        <f t="shared" si="3"/>
        <v>9.3819061220743655E-2</v>
      </c>
      <c r="K10" s="2">
        <f t="shared" si="3"/>
        <v>5.5270472224931907E-2</v>
      </c>
      <c r="L10" s="2">
        <f t="shared" si="3"/>
        <v>7.0866748430649246E-2</v>
      </c>
    </row>
    <row r="11" spans="1:12" ht="18" x14ac:dyDescent="0.25">
      <c r="A11" s="6" t="s">
        <v>7</v>
      </c>
      <c r="B11" s="6" t="s">
        <v>18</v>
      </c>
      <c r="C11" s="2">
        <f>C8/C8</f>
        <v>1</v>
      </c>
      <c r="D11" s="2">
        <f t="shared" ref="D11:L11" si="4">D8/D8</f>
        <v>1</v>
      </c>
      <c r="E11" s="2">
        <f t="shared" si="4"/>
        <v>1</v>
      </c>
      <c r="F11" s="2">
        <f t="shared" si="4"/>
        <v>1</v>
      </c>
      <c r="G11" s="2">
        <f t="shared" si="4"/>
        <v>1</v>
      </c>
      <c r="H11" s="2">
        <f t="shared" si="4"/>
        <v>1</v>
      </c>
      <c r="I11" s="2">
        <f t="shared" si="4"/>
        <v>1</v>
      </c>
      <c r="J11" s="2">
        <f t="shared" si="4"/>
        <v>1</v>
      </c>
      <c r="K11" s="2">
        <f t="shared" si="4"/>
        <v>1</v>
      </c>
      <c r="L11" s="2">
        <f t="shared" si="4"/>
        <v>1</v>
      </c>
    </row>
  </sheetData>
  <mergeCells count="2">
    <mergeCell ref="A1:L1"/>
    <mergeCell ref="A2:L2"/>
  </mergeCells>
  <printOptions horizontalCentered="1"/>
  <pageMargins left="0" right="0" top="0.75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VMCDCHTSR4DK-1850682920-135</_dlc_DocId>
    <_dlc_DocIdUrl xmlns="536e90f3-28f6-43a2-9886-69104c66b47c">
      <Url>http://cms-mof/_layouts/DocIdRedir.aspx?ID=VMCDCHTSR4DK-1850682920-135</Url>
      <Description>VMCDCHTSR4DK-1850682920-135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DE54093-1728-4BFD-BB9F-E4A2F90E3FE9}"/>
</file>

<file path=customXml/itemProps2.xml><?xml version="1.0" encoding="utf-8"?>
<ds:datastoreItem xmlns:ds="http://schemas.openxmlformats.org/officeDocument/2006/customXml" ds:itemID="{982D9BBB-0A74-4E09-A846-2DE470E924CC}"/>
</file>

<file path=customXml/itemProps3.xml><?xml version="1.0" encoding="utf-8"?>
<ds:datastoreItem xmlns:ds="http://schemas.openxmlformats.org/officeDocument/2006/customXml" ds:itemID="{C597C700-A836-4E8F-8635-3CEF9B24445E}"/>
</file>

<file path=customXml/itemProps4.xml><?xml version="1.0" encoding="utf-8"?>
<ds:datastoreItem xmlns:ds="http://schemas.openxmlformats.org/officeDocument/2006/customXml" ds:itemID="{9334820E-FC09-46B1-AE5B-F61E1CC776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Oil revenues 2003-2012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الإيرادات النفطية للحساب الختامي للسنوات من 2003 - 2012</dc:title>
  <dc:creator/>
  <cp:lastModifiedBy/>
  <dcterms:created xsi:type="dcterms:W3CDTF">2006-09-16T00:00:00Z</dcterms:created>
  <dcterms:modified xsi:type="dcterms:W3CDTF">2015-04-09T07:41:16Z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29e45a46-e123-4516-ab02-a3087600bf3b</vt:lpwstr>
  </property>
</Properties>
</file>