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240" windowWidth="9525" windowHeight="7980" tabRatio="927"/>
  </bookViews>
  <sheets>
    <sheet name="Final accounts for the year2007" sheetId="19" r:id="rId1"/>
  </sheets>
  <calcPr calcId="145621"/>
</workbook>
</file>

<file path=xl/calcChain.xml><?xml version="1.0" encoding="utf-8"?>
<calcChain xmlns="http://schemas.openxmlformats.org/spreadsheetml/2006/main">
  <c r="B104" i="19" l="1"/>
  <c r="C99" i="19"/>
  <c r="E99" i="19" s="1"/>
  <c r="E98" i="19"/>
  <c r="E97" i="19"/>
  <c r="E96" i="19"/>
  <c r="E95" i="19"/>
  <c r="E94" i="19"/>
  <c r="C90" i="19"/>
  <c r="E90" i="19" s="1"/>
  <c r="E89" i="19"/>
  <c r="E88" i="19"/>
  <c r="E87" i="19"/>
  <c r="E86" i="19"/>
  <c r="E85" i="19"/>
  <c r="E84" i="19"/>
  <c r="E83" i="19"/>
  <c r="E82" i="19"/>
  <c r="R78" i="19"/>
  <c r="Q78" i="19"/>
  <c r="P78" i="19"/>
  <c r="O78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T77" i="19"/>
  <c r="S77" i="19"/>
  <c r="T76" i="19"/>
  <c r="S76" i="19"/>
  <c r="T75" i="19"/>
  <c r="S75" i="19"/>
  <c r="T74" i="19"/>
  <c r="S74" i="19"/>
  <c r="T73" i="19"/>
  <c r="S73" i="19"/>
  <c r="T72" i="19"/>
  <c r="S72" i="19"/>
  <c r="T71" i="19"/>
  <c r="S71" i="19"/>
  <c r="T70" i="19"/>
  <c r="S70" i="19"/>
  <c r="T69" i="19"/>
  <c r="S69" i="19"/>
  <c r="T68" i="19"/>
  <c r="S68" i="19"/>
  <c r="T67" i="19"/>
  <c r="S67" i="19"/>
  <c r="T66" i="19"/>
  <c r="S66" i="19"/>
  <c r="T65" i="19"/>
  <c r="S65" i="19"/>
  <c r="T64" i="19"/>
  <c r="S64" i="19"/>
  <c r="T63" i="19"/>
  <c r="S63" i="19"/>
  <c r="T62" i="19"/>
  <c r="S62" i="19"/>
  <c r="T61" i="19"/>
  <c r="S61" i="19"/>
  <c r="T60" i="19"/>
  <c r="S60" i="19"/>
  <c r="T59" i="19"/>
  <c r="S59" i="19"/>
  <c r="T58" i="19"/>
  <c r="S58" i="19"/>
  <c r="T57" i="19"/>
  <c r="S57" i="19"/>
  <c r="T56" i="19"/>
  <c r="S56" i="19"/>
  <c r="T55" i="19"/>
  <c r="S55" i="19"/>
  <c r="T54" i="19"/>
  <c r="S54" i="19"/>
  <c r="T53" i="19"/>
  <c r="S53" i="19"/>
  <c r="T52" i="19"/>
  <c r="S52" i="19"/>
  <c r="T51" i="19"/>
  <c r="S51" i="19"/>
  <c r="T50" i="19"/>
  <c r="S50" i="19"/>
  <c r="T49" i="19"/>
  <c r="S49" i="19"/>
  <c r="T48" i="19"/>
  <c r="S48" i="19"/>
  <c r="T47" i="19"/>
  <c r="S47" i="19"/>
  <c r="T46" i="19"/>
  <c r="S46" i="19"/>
  <c r="T45" i="19"/>
  <c r="T78" i="19" s="1"/>
  <c r="S45" i="19"/>
  <c r="S78" i="19" s="1"/>
  <c r="J39" i="19" l="1"/>
  <c r="F39" i="19"/>
  <c r="J37" i="19"/>
  <c r="F37" i="19"/>
  <c r="J36" i="19"/>
  <c r="F36" i="19"/>
  <c r="J35" i="19"/>
  <c r="F35" i="19"/>
  <c r="J34" i="19"/>
  <c r="F34" i="19"/>
  <c r="J33" i="19"/>
  <c r="F33" i="19"/>
  <c r="J32" i="19"/>
  <c r="F32" i="19"/>
  <c r="J31" i="19"/>
  <c r="F31" i="19"/>
  <c r="J30" i="19"/>
  <c r="F30" i="19"/>
  <c r="J29" i="19"/>
  <c r="F29" i="19"/>
  <c r="J28" i="19"/>
  <c r="F28" i="19"/>
  <c r="J27" i="19"/>
  <c r="F27" i="19"/>
  <c r="J26" i="19"/>
  <c r="F26" i="19"/>
  <c r="J25" i="19"/>
  <c r="F25" i="19"/>
  <c r="J24" i="19"/>
  <c r="F24" i="19"/>
  <c r="J23" i="19"/>
  <c r="F23" i="19"/>
  <c r="J22" i="19"/>
  <c r="F22" i="19"/>
  <c r="J21" i="19"/>
  <c r="F21" i="19"/>
  <c r="J20" i="19"/>
  <c r="F20" i="19"/>
  <c r="J19" i="19"/>
  <c r="F19" i="19"/>
  <c r="J18" i="19"/>
  <c r="F18" i="19"/>
  <c r="J17" i="19"/>
  <c r="F17" i="19"/>
  <c r="J16" i="19"/>
  <c r="F16" i="19"/>
  <c r="J15" i="19"/>
  <c r="F15" i="19"/>
  <c r="J14" i="19"/>
  <c r="F14" i="19"/>
  <c r="J13" i="19"/>
  <c r="F13" i="19"/>
  <c r="J12" i="19"/>
  <c r="F12" i="19"/>
  <c r="J11" i="19"/>
  <c r="F11" i="19"/>
  <c r="J10" i="19"/>
  <c r="F10" i="19"/>
  <c r="J9" i="19"/>
  <c r="F9" i="19"/>
  <c r="J8" i="19"/>
  <c r="F8" i="19"/>
  <c r="F7" i="19"/>
  <c r="J6" i="19"/>
  <c r="F6" i="19"/>
</calcChain>
</file>

<file path=xl/sharedStrings.xml><?xml version="1.0" encoding="utf-8"?>
<sst xmlns="http://schemas.openxmlformats.org/spreadsheetml/2006/main" count="234" uniqueCount="140">
  <si>
    <t>اسمــــاء الــوزارات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</si>
  <si>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</si>
  <si>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</si>
  <si>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</si>
  <si>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</si>
  <si>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</si>
  <si>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</si>
  <si>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</si>
  <si>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</si>
  <si>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</si>
  <si>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</si>
  <si>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</si>
  <si>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</si>
  <si>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</si>
  <si>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</si>
  <si>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</si>
  <si>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</si>
  <si>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</si>
  <si>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</si>
  <si>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</si>
  <si>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</si>
  <si>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</si>
  <si>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</si>
  <si>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</si>
  <si>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</si>
  <si>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</si>
  <si>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</si>
  <si>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</si>
  <si>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</si>
  <si>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دوائر غير مرتبطة بوزارة</t>
  </si>
  <si>
    <t>مجلس القضاء الاعلى</t>
  </si>
  <si>
    <t>المجموع العام</t>
  </si>
  <si>
    <t>Total Sum</t>
  </si>
  <si>
    <t>The name of the ministries</t>
  </si>
  <si>
    <t xml:space="preserve">COR 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</si>
  <si>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</si>
  <si>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</si>
  <si>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</si>
  <si>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</si>
  <si>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</si>
  <si>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</si>
  <si>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</si>
  <si>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</si>
  <si>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</si>
  <si>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</si>
  <si>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</si>
  <si>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</si>
  <si>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</si>
  <si>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</si>
  <si>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</si>
  <si>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</si>
  <si>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</si>
  <si>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</si>
  <si>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</si>
  <si>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</si>
  <si>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</si>
  <si>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</si>
  <si>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</si>
  <si>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</si>
  <si>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</si>
  <si>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</si>
  <si>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</si>
  <si>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</si>
  <si>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</si>
  <si>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</si>
  <si>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</si>
  <si>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 xml:space="preserve">Non-Ministerial entities </t>
  </si>
  <si>
    <t>Council of Judges (General Secretariat)</t>
  </si>
  <si>
    <t>وزارة السياحة والاثار</t>
  </si>
  <si>
    <t>Ministry of Tourism and Antiquities</t>
  </si>
  <si>
    <t>Grand total</t>
  </si>
  <si>
    <t>اسماء الفصول</t>
  </si>
  <si>
    <t>The names of the chapters</t>
  </si>
  <si>
    <t>تعويضات الموظفين</t>
  </si>
  <si>
    <t xml:space="preserve">Employees Compensation </t>
  </si>
  <si>
    <t>السلع والخدمات</t>
  </si>
  <si>
    <t xml:space="preserve">Goods &amp; services </t>
  </si>
  <si>
    <t>الفوائد</t>
  </si>
  <si>
    <t xml:space="preserve">Interests </t>
  </si>
  <si>
    <t>الاعانات</t>
  </si>
  <si>
    <t xml:space="preserve">Subsides </t>
  </si>
  <si>
    <t>المنح</t>
  </si>
  <si>
    <t xml:space="preserve">Grants </t>
  </si>
  <si>
    <t>منافع اجتماعية</t>
  </si>
  <si>
    <t xml:space="preserve">Social Benefits </t>
  </si>
  <si>
    <t>لمصروفات الاخرى</t>
  </si>
  <si>
    <t xml:space="preserve">Other Expenditures </t>
  </si>
  <si>
    <t>شراءالموجودات غير المالية</t>
  </si>
  <si>
    <t xml:space="preserve">Purchase of Non-Financial Assets </t>
  </si>
  <si>
    <t>الضرائب</t>
  </si>
  <si>
    <t>Taxes</t>
  </si>
  <si>
    <t>المساهمات الاجتماعية</t>
  </si>
  <si>
    <t>Social Benefits</t>
  </si>
  <si>
    <t>Grants</t>
  </si>
  <si>
    <t>الايرادات الاخرى بضمنها مبيعات النفط</t>
  </si>
  <si>
    <t>Other Revenues including oil Sales</t>
  </si>
  <si>
    <t>بيع الموجودات غير المالية</t>
  </si>
  <si>
    <t>Sales of Non-Financial Assets</t>
  </si>
  <si>
    <t xml:space="preserve">    تعويضات الموظفين</t>
  </si>
  <si>
    <t xml:space="preserve">السلع والخدمـــات </t>
  </si>
  <si>
    <t xml:space="preserve">الـــفــــوائــــد  </t>
  </si>
  <si>
    <t xml:space="preserve">الاعــــانـات </t>
  </si>
  <si>
    <t xml:space="preserve">المنــــــــح </t>
  </si>
  <si>
    <t xml:space="preserve">المنافع الاجتماعية  </t>
  </si>
  <si>
    <t xml:space="preserve">المصروفات الاخرى </t>
  </si>
  <si>
    <t>الموجودات الغير مالية</t>
  </si>
  <si>
    <t>الموازنة الجارية</t>
  </si>
  <si>
    <t>الموازنة الاستثمارية</t>
  </si>
  <si>
    <t>Type of revenue</t>
  </si>
  <si>
    <t xml:space="preserve">الايرادات </t>
  </si>
  <si>
    <t>سلف الموازنة الجارية</t>
  </si>
  <si>
    <t>سلف الموازنة الاستثمارية</t>
  </si>
  <si>
    <t>سلف الموازنة الاجمالية</t>
  </si>
  <si>
    <t>اسماء الوزارات</t>
  </si>
  <si>
    <t>الأعتمادات المنقحه</t>
  </si>
  <si>
    <t>الوفر والتجاوز</t>
  </si>
  <si>
    <t>نسبة التنفيذ</t>
  </si>
  <si>
    <t xml:space="preserve">المجموع العام </t>
  </si>
  <si>
    <t>وزارة المالية دائرة المحاسبة قسم التوحيد/ نظام توحيد حسابات الدولة على الموازنة الجارية والاستثمارية  ختامي 2007</t>
  </si>
  <si>
    <t>المصروفات الفعلية</t>
  </si>
  <si>
    <t xml:space="preserve">      مجموع الوزارة للموازنة الجارية                                                                        </t>
  </si>
  <si>
    <t xml:space="preserve">      مجموع الوزارة للموازنة الاستثمارية                                                                        </t>
  </si>
  <si>
    <t>المجموع العام للوزارات</t>
  </si>
  <si>
    <t xml:space="preserve">الموازنة الجارية </t>
  </si>
  <si>
    <t xml:space="preserve"> الموازنة الاستثمارية  </t>
  </si>
  <si>
    <t xml:space="preserve">الموازنة الاتحادية  </t>
  </si>
  <si>
    <t xml:space="preserve"> Employees Compensation </t>
  </si>
  <si>
    <t>Goods &amp; services</t>
  </si>
  <si>
    <t>Interests</t>
  </si>
  <si>
    <t>Subsides</t>
  </si>
  <si>
    <t>Other Expenditures</t>
  </si>
  <si>
    <t>Purchase of Non-Financial Assets</t>
  </si>
  <si>
    <t>تقرير تنفيذ الموازنة على مستوى الوزارات  -  Report of the implementation of the budget at the level of ministries</t>
  </si>
  <si>
    <t>تقرير بالمصروفات حسب التصنيف الاقتصادي - Report expenditures by economic classification</t>
  </si>
  <si>
    <t xml:space="preserve"> تقرير بالايرادات حسب التصنيف الاقتصادي   -    Report revenues by economic classification  </t>
  </si>
  <si>
    <t>ملخص السلف الموقوفه -  Advances Summary suspended</t>
  </si>
  <si>
    <t>تقرير بالمصروفات الفعلية بمستوى الوزارات حسب التصنيف الاقتصادي - Report actual expenditures, the level of ministries by economic classification</t>
  </si>
  <si>
    <t>The Ministry of Finance and Accounting Department of the Department of unification / unification of the state accounts on the current and final 2007 investment budget system</t>
  </si>
  <si>
    <t xml:space="preserve">الموازنة الجارية  </t>
  </si>
  <si>
    <t xml:space="preserve">الموازنة الاستثمارية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</si>
</sst>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lgerian"/>
      <family val="5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0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1" fillId="34" borderId="14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/>
    </xf>
    <xf numFmtId="0" fontId="22" fillId="0" borderId="0" xfId="64" applyFont="1"/>
    <xf numFmtId="0" fontId="21" fillId="34" borderId="10" xfId="64" applyFont="1" applyFill="1" applyBorder="1" applyAlignment="1">
      <alignment horizontal="center" vertical="center"/>
    </xf>
    <xf numFmtId="166" fontId="21" fillId="34" borderId="10" xfId="65" applyNumberFormat="1" applyFont="1" applyFill="1" applyBorder="1" applyAlignment="1">
      <alignment horizontal="center" vertical="center"/>
    </xf>
    <xf numFmtId="0" fontId="21" fillId="34" borderId="10" xfId="64" applyFont="1" applyFill="1" applyBorder="1" applyAlignment="1">
      <alignment horizontal="center" vertical="center" wrapText="1"/>
    </xf>
    <xf numFmtId="0" fontId="22" fillId="0" borderId="0" xfId="0" applyFont="1"/>
    <xf numFmtId="0" fontId="23" fillId="34" borderId="10" xfId="0" applyFont="1" applyFill="1" applyBorder="1"/>
    <xf numFmtId="0" fontId="23" fillId="34" borderId="10" xfId="43" applyFont="1" applyFill="1" applyBorder="1" applyAlignment="1">
      <alignment horizontal="left"/>
    </xf>
    <xf numFmtId="165" fontId="23" fillId="0" borderId="10" xfId="42" applyNumberFormat="1" applyFont="1" applyBorder="1"/>
    <xf numFmtId="9" fontId="23" fillId="33" borderId="10" xfId="58" applyFont="1" applyFill="1" applyBorder="1"/>
    <xf numFmtId="165" fontId="23" fillId="33" borderId="10" xfId="42" applyNumberFormat="1" applyFont="1" applyFill="1" applyBorder="1"/>
    <xf numFmtId="0" fontId="26" fillId="34" borderId="10" xfId="0" applyFont="1" applyFill="1" applyBorder="1"/>
    <xf numFmtId="0" fontId="23" fillId="34" borderId="12" xfId="43" applyFont="1" applyFill="1" applyBorder="1" applyAlignment="1">
      <alignment horizontal="left"/>
    </xf>
    <xf numFmtId="0" fontId="26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167" fontId="23" fillId="0" borderId="10" xfId="61" applyNumberFormat="1" applyFont="1" applyBorder="1"/>
    <xf numFmtId="0" fontId="23" fillId="34" borderId="16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horizontal="center" vertical="center"/>
    </xf>
    <xf numFmtId="0" fontId="23" fillId="34" borderId="2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21" fillId="34" borderId="11" xfId="43" applyFont="1" applyFill="1" applyBorder="1" applyAlignment="1">
      <alignment horizontal="center" vertical="center" wrapText="1"/>
    </xf>
    <xf numFmtId="0" fontId="21" fillId="34" borderId="20" xfId="43" applyFont="1" applyFill="1" applyBorder="1" applyAlignment="1">
      <alignment horizontal="center" vertical="center" wrapText="1"/>
    </xf>
    <xf numFmtId="0" fontId="21" fillId="34" borderId="14" xfId="43" applyFont="1" applyFill="1" applyBorder="1" applyAlignment="1">
      <alignment horizontal="center" vertical="center" wrapText="1"/>
    </xf>
    <xf numFmtId="3" fontId="21" fillId="34" borderId="19" xfId="43" applyNumberFormat="1" applyFont="1" applyFill="1" applyBorder="1" applyAlignment="1">
      <alignment horizontal="center" vertical="top"/>
    </xf>
    <xf numFmtId="3" fontId="21" fillId="34" borderId="18" xfId="43" applyNumberFormat="1" applyFont="1" applyFill="1" applyBorder="1" applyAlignment="1">
      <alignment horizontal="center" vertical="top"/>
    </xf>
    <xf numFmtId="0" fontId="21" fillId="34" borderId="19" xfId="43" applyFont="1" applyFill="1" applyBorder="1" applyAlignment="1">
      <alignment horizontal="center" vertical="top"/>
    </xf>
    <xf numFmtId="0" fontId="21" fillId="34" borderId="18" xfId="43" applyFont="1" applyFill="1" applyBorder="1" applyAlignment="1">
      <alignment horizontal="center" vertical="top"/>
    </xf>
    <xf numFmtId="0" fontId="24" fillId="34" borderId="12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3" fontId="21" fillId="34" borderId="16" xfId="43" applyNumberFormat="1" applyFont="1" applyFill="1" applyBorder="1" applyAlignment="1">
      <alignment horizontal="center" vertical="top"/>
    </xf>
    <xf numFmtId="3" fontId="21" fillId="34" borderId="17" xfId="43" applyNumberFormat="1" applyFont="1" applyFill="1" applyBorder="1" applyAlignment="1">
      <alignment horizontal="center" vertical="top"/>
    </xf>
    <xf numFmtId="0" fontId="21" fillId="34" borderId="16" xfId="43" applyFont="1" applyFill="1" applyBorder="1" applyAlignment="1">
      <alignment horizontal="center" vertical="top"/>
    </xf>
    <xf numFmtId="0" fontId="21" fillId="34" borderId="17" xfId="43" applyFont="1" applyFill="1" applyBorder="1" applyAlignment="1">
      <alignment horizontal="center" vertical="top"/>
    </xf>
    <xf numFmtId="0" fontId="23" fillId="34" borderId="12" xfId="0" applyFont="1" applyFill="1" applyBorder="1" applyAlignment="1">
      <alignment horizontal="center"/>
    </xf>
    <xf numFmtId="0" fontId="23" fillId="34" borderId="13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5" fillId="34" borderId="10" xfId="43" applyFont="1" applyFill="1" applyBorder="1" applyAlignment="1">
      <alignment horizontal="center" vertical="center"/>
    </xf>
    <xf numFmtId="0" fontId="24" fillId="34" borderId="10" xfId="43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1" fillId="34" borderId="10" xfId="64" applyFont="1" applyFill="1" applyBorder="1" applyAlignment="1">
      <alignment horizontal="center" vertical="center"/>
    </xf>
    <xf numFmtId="0" fontId="23" fillId="34" borderId="12" xfId="43" applyFont="1" applyFill="1" applyBorder="1" applyAlignment="1">
      <alignment horizontal="center" vertical="center"/>
    </xf>
    <xf numFmtId="0" fontId="23" fillId="34" borderId="13" xfId="43" applyFont="1" applyFill="1" applyBorder="1" applyAlignment="1">
      <alignment horizontal="center" vertical="center"/>
    </xf>
    <xf numFmtId="0" fontId="23" fillId="34" borderId="15" xfId="43" applyFont="1" applyFill="1" applyBorder="1" applyAlignment="1">
      <alignment horizontal="center" vertical="center"/>
    </xf>
  </cellXfs>
  <cellStyles count="6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1"/>
    <cellStyle name="Comma 6 2" xfId="6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9"/>
    <cellStyle name="Normal 3" xfId="53"/>
    <cellStyle name="Normal 4" xfId="54"/>
    <cellStyle name="Normal 5" xfId="55"/>
    <cellStyle name="Normal 5 2" xfId="62"/>
    <cellStyle name="Normal 6" xfId="60"/>
    <cellStyle name="Normal 7" xfId="63"/>
    <cellStyle name="Normal 7 2" xfId="64"/>
    <cellStyle name="Note" xfId="15" builtinId="10" customBuiltin="1"/>
    <cellStyle name="Output" xfId="10" builtinId="21" customBuiltin="1"/>
    <cellStyle name="Percent" xfId="58" builtinId="5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rightToLeft="1" tabSelected="1" topLeftCell="A74" workbookViewId="0">
      <selection activeCell="A97" sqref="A97"/>
    </sheetView>
  </sheetViews>
  <sheetFormatPr defaultColWidth="9.125" defaultRowHeight="12.75" x14ac:dyDescent="0.2"/>
  <cols>
    <col min="1" max="1" width="25" style="7" bestFit="1" customWidth="1"/>
    <col min="2" max="2" width="47.125" style="7" bestFit="1" customWidth="1"/>
    <col min="3" max="3" width="20.875" style="3" customWidth="1"/>
    <col min="4" max="5" width="19.875" style="3" customWidth="1"/>
    <col min="6" max="6" width="17.25" style="3" customWidth="1"/>
    <col min="7" max="7" width="19.75" style="3" customWidth="1"/>
    <col min="8" max="8" width="18.5" style="3" customWidth="1"/>
    <col min="9" max="9" width="19.625" style="3" customWidth="1"/>
    <col min="10" max="10" width="14" style="3" customWidth="1"/>
    <col min="11" max="11" width="18.125" style="3" customWidth="1"/>
    <col min="12" max="13" width="17.875" style="3" customWidth="1"/>
    <col min="14" max="14" width="15.625" style="3" customWidth="1"/>
    <col min="15" max="15" width="18.875" style="3" customWidth="1"/>
    <col min="16" max="16" width="15.625" style="3" customWidth="1"/>
    <col min="17" max="17" width="18.125" style="3" customWidth="1"/>
    <col min="18" max="18" width="17.625" style="3" customWidth="1"/>
    <col min="19" max="19" width="20.375" style="3" customWidth="1"/>
    <col min="20" max="20" width="22.375" style="3" customWidth="1"/>
    <col min="21" max="21" width="15.625" style="3" customWidth="1"/>
    <col min="22" max="16384" width="9.125" style="3"/>
  </cols>
  <sheetData>
    <row r="1" spans="1:10" ht="21.75" customHeight="1" x14ac:dyDescent="0.2">
      <c r="A1" s="43" t="s">
        <v>118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 customHeight="1" x14ac:dyDescent="0.2">
      <c r="A2" s="47" t="s">
        <v>137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ht="18" customHeight="1" x14ac:dyDescent="0.2">
      <c r="A3" s="44" t="s">
        <v>132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3.5" customHeight="1" x14ac:dyDescent="0.2">
      <c r="A4" s="45" t="s">
        <v>113</v>
      </c>
      <c r="B4" s="21" t="s">
        <v>33</v>
      </c>
      <c r="C4" s="46" t="s">
        <v>138</v>
      </c>
      <c r="D4" s="46"/>
      <c r="E4" s="46"/>
      <c r="F4" s="4"/>
      <c r="G4" s="46" t="s">
        <v>139</v>
      </c>
      <c r="H4" s="46"/>
      <c r="I4" s="46"/>
      <c r="J4" s="4"/>
    </row>
    <row r="5" spans="1:10" x14ac:dyDescent="0.2">
      <c r="A5" s="45"/>
      <c r="B5" s="23"/>
      <c r="C5" s="5" t="s">
        <v>114</v>
      </c>
      <c r="D5" s="5" t="s">
        <v>119</v>
      </c>
      <c r="E5" s="5" t="s">
        <v>115</v>
      </c>
      <c r="F5" s="6" t="s">
        <v>116</v>
      </c>
      <c r="G5" s="5" t="s">
        <v>114</v>
      </c>
      <c r="H5" s="5" t="s">
        <v>119</v>
      </c>
      <c r="I5" s="5" t="s">
        <v>115</v>
      </c>
      <c r="J5" s="6" t="s">
        <v>116</v>
      </c>
    </row>
    <row r="6" spans="1:10" ht="15" x14ac:dyDescent="0.25">
      <c r="A6" s="8" t="s">
        <v>1</v>
      </c>
      <c r="B6" s="9" t="s">
        <v>34</v>
      </c>
      <c r="C6" s="10">
        <v>246334626928</v>
      </c>
      <c r="D6" s="10">
        <v>183182537715.51999</v>
      </c>
      <c r="E6" s="10">
        <v>63152089212.480003</v>
      </c>
      <c r="F6" s="11">
        <f>D6/C6</f>
        <v>0.74363291917161756</v>
      </c>
      <c r="G6" s="10">
        <v>6250000000</v>
      </c>
      <c r="H6" s="10">
        <v>1273139720</v>
      </c>
      <c r="I6" s="10">
        <v>4976860280</v>
      </c>
      <c r="J6" s="11">
        <f>H6/G6</f>
        <v>0.20370235519999999</v>
      </c>
    </row>
    <row r="7" spans="1:10" ht="15" x14ac:dyDescent="0.25">
      <c r="A7" s="8" t="s">
        <v>2</v>
      </c>
      <c r="B7" s="9" t="s">
        <v>35</v>
      </c>
      <c r="C7" s="10">
        <v>132421369000</v>
      </c>
      <c r="D7" s="10">
        <v>100978483893</v>
      </c>
      <c r="E7" s="10">
        <v>31442885107</v>
      </c>
      <c r="F7" s="11">
        <f t="shared" ref="F7:F39" si="0">D7/C7</f>
        <v>0.76255429660299012</v>
      </c>
      <c r="G7" s="10">
        <v>0</v>
      </c>
      <c r="H7" s="10">
        <v>0</v>
      </c>
      <c r="I7" s="10">
        <v>0</v>
      </c>
      <c r="J7" s="11"/>
    </row>
    <row r="8" spans="1:10" ht="15" x14ac:dyDescent="0.25">
      <c r="A8" s="8" t="s">
        <v>3</v>
      </c>
      <c r="B8" s="9" t="s">
        <v>36</v>
      </c>
      <c r="C8" s="10">
        <v>1006703740401</v>
      </c>
      <c r="D8" s="10">
        <v>646666685733.33398</v>
      </c>
      <c r="E8" s="10">
        <v>360037054667.66602</v>
      </c>
      <c r="F8" s="11">
        <f t="shared" si="0"/>
        <v>0.64236046791258317</v>
      </c>
      <c r="G8" s="10">
        <v>395939911200</v>
      </c>
      <c r="H8" s="10">
        <v>16209641928</v>
      </c>
      <c r="I8" s="10">
        <v>379730269272</v>
      </c>
      <c r="J8" s="11">
        <f t="shared" ref="J8:J39" si="1">H8/G8</f>
        <v>4.0939651370008184E-2</v>
      </c>
    </row>
    <row r="9" spans="1:10" ht="15" x14ac:dyDescent="0.25">
      <c r="A9" s="8" t="s">
        <v>4</v>
      </c>
      <c r="B9" s="9" t="s">
        <v>37</v>
      </c>
      <c r="C9" s="10">
        <v>271760281994</v>
      </c>
      <c r="D9" s="10">
        <v>165947638467.508</v>
      </c>
      <c r="E9" s="10">
        <v>105812643526.492</v>
      </c>
      <c r="F9" s="11">
        <f t="shared" si="0"/>
        <v>0.61063977874136821</v>
      </c>
      <c r="G9" s="10">
        <v>58557000000</v>
      </c>
      <c r="H9" s="10">
        <v>4020988378</v>
      </c>
      <c r="I9" s="10">
        <v>54536011622</v>
      </c>
      <c r="J9" s="11">
        <f t="shared" si="1"/>
        <v>6.8667936847857644E-2</v>
      </c>
    </row>
    <row r="10" spans="1:10" ht="15" x14ac:dyDescent="0.25">
      <c r="A10" s="8" t="s">
        <v>5</v>
      </c>
      <c r="B10" s="9" t="s">
        <v>38</v>
      </c>
      <c r="C10" s="10">
        <v>16731337940987</v>
      </c>
      <c r="D10" s="10">
        <v>15195357621044.801</v>
      </c>
      <c r="E10" s="10">
        <v>1535980319942.1799</v>
      </c>
      <c r="F10" s="11">
        <f t="shared" si="0"/>
        <v>0.90819740027009521</v>
      </c>
      <c r="G10" s="10">
        <v>225243924000</v>
      </c>
      <c r="H10" s="10">
        <v>2521969580</v>
      </c>
      <c r="I10" s="10">
        <v>222721954420</v>
      </c>
      <c r="J10" s="11">
        <f t="shared" si="1"/>
        <v>1.1196615363529184E-2</v>
      </c>
    </row>
    <row r="11" spans="1:10" ht="15" x14ac:dyDescent="0.25">
      <c r="A11" s="8" t="s">
        <v>6</v>
      </c>
      <c r="B11" s="9" t="s">
        <v>39</v>
      </c>
      <c r="C11" s="10">
        <v>4054920808095</v>
      </c>
      <c r="D11" s="10">
        <v>3879596134759.21</v>
      </c>
      <c r="E11" s="10">
        <v>175324673335.784</v>
      </c>
      <c r="F11" s="11">
        <f t="shared" si="0"/>
        <v>0.95676249139421354</v>
      </c>
      <c r="G11" s="10">
        <v>50000000000</v>
      </c>
      <c r="H11" s="10">
        <v>11156378125</v>
      </c>
      <c r="I11" s="10">
        <v>38843621875</v>
      </c>
      <c r="J11" s="11">
        <f t="shared" si="1"/>
        <v>0.22312756249999999</v>
      </c>
    </row>
    <row r="12" spans="1:10" ht="15" x14ac:dyDescent="0.25">
      <c r="A12" s="8" t="s">
        <v>7</v>
      </c>
      <c r="B12" s="9" t="s">
        <v>40</v>
      </c>
      <c r="C12" s="10">
        <v>187777584424</v>
      </c>
      <c r="D12" s="10">
        <v>155002870401.573</v>
      </c>
      <c r="E12" s="10">
        <v>32774714022.426998</v>
      </c>
      <c r="F12" s="11">
        <f t="shared" si="0"/>
        <v>0.82545992311615846</v>
      </c>
      <c r="G12" s="10">
        <v>138750000000</v>
      </c>
      <c r="H12" s="10">
        <v>8370976434</v>
      </c>
      <c r="I12" s="10">
        <v>130379023566</v>
      </c>
      <c r="J12" s="11">
        <f t="shared" si="1"/>
        <v>6.0331361686486486E-2</v>
      </c>
    </row>
    <row r="13" spans="1:10" ht="15" x14ac:dyDescent="0.25">
      <c r="A13" s="8" t="s">
        <v>8</v>
      </c>
      <c r="B13" s="9" t="s">
        <v>41</v>
      </c>
      <c r="C13" s="10">
        <v>1904905436722</v>
      </c>
      <c r="D13" s="10">
        <v>1628550418556.29</v>
      </c>
      <c r="E13" s="10">
        <v>276355018165.70502</v>
      </c>
      <c r="F13" s="11">
        <f t="shared" si="0"/>
        <v>0.85492454751913183</v>
      </c>
      <c r="G13" s="10">
        <v>99650000000</v>
      </c>
      <c r="H13" s="10">
        <v>34670841620</v>
      </c>
      <c r="I13" s="10">
        <v>64979158380</v>
      </c>
      <c r="J13" s="11">
        <f t="shared" si="1"/>
        <v>0.34792615775213248</v>
      </c>
    </row>
    <row r="14" spans="1:10" ht="15" x14ac:dyDescent="0.25">
      <c r="A14" s="8" t="s">
        <v>9</v>
      </c>
      <c r="B14" s="9" t="s">
        <v>42</v>
      </c>
      <c r="C14" s="10">
        <v>5158030000000</v>
      </c>
      <c r="D14" s="10">
        <v>2852257467077</v>
      </c>
      <c r="E14" s="10">
        <v>2305772532923</v>
      </c>
      <c r="F14" s="11">
        <f t="shared" si="0"/>
        <v>0.55297419113052848</v>
      </c>
      <c r="G14" s="10">
        <v>60000000000</v>
      </c>
      <c r="H14" s="10">
        <v>9107425250</v>
      </c>
      <c r="I14" s="10">
        <v>50892574750</v>
      </c>
      <c r="J14" s="11">
        <f t="shared" si="1"/>
        <v>0.15179042083333333</v>
      </c>
    </row>
    <row r="15" spans="1:10" ht="15" x14ac:dyDescent="0.25">
      <c r="A15" s="8" t="s">
        <v>10</v>
      </c>
      <c r="B15" s="9" t="s">
        <v>43</v>
      </c>
      <c r="C15" s="10">
        <v>187655859154</v>
      </c>
      <c r="D15" s="10">
        <v>157398168601.241</v>
      </c>
      <c r="E15" s="10">
        <v>30257690552.758999</v>
      </c>
      <c r="F15" s="11">
        <f t="shared" si="0"/>
        <v>0.8387596812102307</v>
      </c>
      <c r="G15" s="10">
        <v>7250000000</v>
      </c>
      <c r="H15" s="10">
        <v>1410554006</v>
      </c>
      <c r="I15" s="10">
        <v>5839445994</v>
      </c>
      <c r="J15" s="11">
        <f t="shared" si="1"/>
        <v>0.19455917324137931</v>
      </c>
    </row>
    <row r="16" spans="1:10" ht="15" x14ac:dyDescent="0.25">
      <c r="A16" s="8" t="s">
        <v>11</v>
      </c>
      <c r="B16" s="9" t="s">
        <v>44</v>
      </c>
      <c r="C16" s="10">
        <v>2114204420630</v>
      </c>
      <c r="D16" s="10">
        <v>1917326171125.6101</v>
      </c>
      <c r="E16" s="10">
        <v>196878249504.383</v>
      </c>
      <c r="F16" s="11">
        <f t="shared" si="0"/>
        <v>0.90687832851767325</v>
      </c>
      <c r="G16" s="10">
        <v>358810000000</v>
      </c>
      <c r="H16" s="10">
        <v>27619633322</v>
      </c>
      <c r="I16" s="10">
        <v>331190366678</v>
      </c>
      <c r="J16" s="11">
        <f t="shared" si="1"/>
        <v>7.6975650962905165E-2</v>
      </c>
    </row>
    <row r="17" spans="1:10" ht="15" x14ac:dyDescent="0.25">
      <c r="A17" s="8" t="s">
        <v>12</v>
      </c>
      <c r="B17" s="9" t="s">
        <v>45</v>
      </c>
      <c r="C17" s="10">
        <v>49262505667</v>
      </c>
      <c r="D17" s="10">
        <v>33729206201.09</v>
      </c>
      <c r="E17" s="10">
        <v>15533299465.91</v>
      </c>
      <c r="F17" s="11">
        <f t="shared" si="0"/>
        <v>0.68468312247634089</v>
      </c>
      <c r="G17" s="10">
        <v>37500000000</v>
      </c>
      <c r="H17" s="10">
        <v>25752931112</v>
      </c>
      <c r="I17" s="10">
        <v>11747068888</v>
      </c>
      <c r="J17" s="11">
        <f t="shared" si="1"/>
        <v>0.68674482965333339</v>
      </c>
    </row>
    <row r="18" spans="1:10" ht="15" x14ac:dyDescent="0.25">
      <c r="A18" s="8" t="s">
        <v>13</v>
      </c>
      <c r="B18" s="9" t="s">
        <v>46</v>
      </c>
      <c r="C18" s="10">
        <v>41175018352</v>
      </c>
      <c r="D18" s="10">
        <v>31395178358.777</v>
      </c>
      <c r="E18" s="10">
        <v>9779839993.2229996</v>
      </c>
      <c r="F18" s="11">
        <f t="shared" si="0"/>
        <v>0.76248122321121048</v>
      </c>
      <c r="G18" s="10">
        <v>23750000000</v>
      </c>
      <c r="H18" s="10">
        <v>10300000000</v>
      </c>
      <c r="I18" s="10">
        <v>13450000000</v>
      </c>
      <c r="J18" s="11">
        <f t="shared" si="1"/>
        <v>0.43368421052631578</v>
      </c>
    </row>
    <row r="19" spans="1:10" ht="15" x14ac:dyDescent="0.25">
      <c r="A19" s="8" t="s">
        <v>14</v>
      </c>
      <c r="B19" s="9" t="s">
        <v>47</v>
      </c>
      <c r="C19" s="10">
        <v>62286423185</v>
      </c>
      <c r="D19" s="10">
        <v>49631047094.068001</v>
      </c>
      <c r="E19" s="10">
        <v>12655376090.931999</v>
      </c>
      <c r="F19" s="11">
        <f t="shared" si="0"/>
        <v>0.79681966881701272</v>
      </c>
      <c r="G19" s="10">
        <v>25775000000</v>
      </c>
      <c r="H19" s="10">
        <v>3230508913</v>
      </c>
      <c r="I19" s="10">
        <v>22544491087</v>
      </c>
      <c r="J19" s="11">
        <f t="shared" si="1"/>
        <v>0.12533497237633365</v>
      </c>
    </row>
    <row r="20" spans="1:10" ht="15" x14ac:dyDescent="0.25">
      <c r="A20" s="8" t="s">
        <v>15</v>
      </c>
      <c r="B20" s="9" t="s">
        <v>48</v>
      </c>
      <c r="C20" s="10">
        <v>148493898247</v>
      </c>
      <c r="D20" s="10">
        <v>86313119160.292007</v>
      </c>
      <c r="E20" s="10">
        <v>62180779086.708</v>
      </c>
      <c r="F20" s="11">
        <f t="shared" si="0"/>
        <v>0.58125700907064559</v>
      </c>
      <c r="G20" s="10">
        <v>133200000000</v>
      </c>
      <c r="H20" s="10">
        <v>44435579956.925003</v>
      </c>
      <c r="I20" s="10">
        <v>88764420043.074997</v>
      </c>
      <c r="J20" s="11">
        <f t="shared" si="1"/>
        <v>0.33360045012706457</v>
      </c>
    </row>
    <row r="21" spans="1:10" ht="15" x14ac:dyDescent="0.25">
      <c r="A21" s="8" t="s">
        <v>16</v>
      </c>
      <c r="B21" s="9" t="s">
        <v>49</v>
      </c>
      <c r="C21" s="10">
        <v>49267601492</v>
      </c>
      <c r="D21" s="10">
        <v>36700660015.144997</v>
      </c>
      <c r="E21" s="10">
        <v>12566941476.855</v>
      </c>
      <c r="F21" s="11">
        <f t="shared" si="0"/>
        <v>0.74492483708800794</v>
      </c>
      <c r="G21" s="10">
        <v>618800000000</v>
      </c>
      <c r="H21" s="10">
        <v>345426488585.49701</v>
      </c>
      <c r="I21" s="10">
        <v>273373511414.50299</v>
      </c>
      <c r="J21" s="11">
        <f t="shared" si="1"/>
        <v>0.55821992337669202</v>
      </c>
    </row>
    <row r="22" spans="1:10" ht="15" x14ac:dyDescent="0.25">
      <c r="A22" s="8" t="s">
        <v>17</v>
      </c>
      <c r="B22" s="9" t="s">
        <v>50</v>
      </c>
      <c r="C22" s="10">
        <v>108631683192</v>
      </c>
      <c r="D22" s="10">
        <v>90113565675.832001</v>
      </c>
      <c r="E22" s="10">
        <v>18518117516.167999</v>
      </c>
      <c r="F22" s="11">
        <f t="shared" si="0"/>
        <v>0.82953299652516355</v>
      </c>
      <c r="G22" s="10">
        <v>393858000000</v>
      </c>
      <c r="H22" s="10">
        <v>151247379263.78601</v>
      </c>
      <c r="I22" s="10">
        <v>242610620736.21399</v>
      </c>
      <c r="J22" s="11">
        <f t="shared" si="1"/>
        <v>0.38401499846083109</v>
      </c>
    </row>
    <row r="23" spans="1:10" ht="15" x14ac:dyDescent="0.25">
      <c r="A23" s="8" t="s">
        <v>18</v>
      </c>
      <c r="B23" s="9" t="s">
        <v>51</v>
      </c>
      <c r="C23" s="10">
        <v>76626207329</v>
      </c>
      <c r="D23" s="10">
        <v>80632369025.020996</v>
      </c>
      <c r="E23" s="10">
        <v>-4006161696.0209999</v>
      </c>
      <c r="F23" s="11">
        <f t="shared" si="0"/>
        <v>1.0522818737304882</v>
      </c>
      <c r="G23" s="10">
        <v>62816000000</v>
      </c>
      <c r="H23" s="10">
        <v>37364402398.199997</v>
      </c>
      <c r="I23" s="10">
        <v>25451597601.799999</v>
      </c>
      <c r="J23" s="11">
        <f t="shared" si="1"/>
        <v>0.59482301321637798</v>
      </c>
    </row>
    <row r="24" spans="1:10" ht="15" x14ac:dyDescent="0.25">
      <c r="A24" s="8" t="s">
        <v>19</v>
      </c>
      <c r="B24" s="9" t="s">
        <v>52</v>
      </c>
      <c r="C24" s="10">
        <v>124095076993</v>
      </c>
      <c r="D24" s="10">
        <v>109694608031.409</v>
      </c>
      <c r="E24" s="10">
        <v>14400468961.591</v>
      </c>
      <c r="F24" s="11">
        <f t="shared" si="0"/>
        <v>0.88395616239955022</v>
      </c>
      <c r="G24" s="10">
        <v>329820000000</v>
      </c>
      <c r="H24" s="10">
        <v>277614228204.77002</v>
      </c>
      <c r="I24" s="10">
        <v>52205771795.230003</v>
      </c>
      <c r="J24" s="11">
        <f t="shared" si="1"/>
        <v>0.84171435390446314</v>
      </c>
    </row>
    <row r="25" spans="1:10" ht="15" x14ac:dyDescent="0.25">
      <c r="A25" s="8" t="s">
        <v>20</v>
      </c>
      <c r="B25" s="9" t="s">
        <v>53</v>
      </c>
      <c r="C25" s="10">
        <v>88556725750</v>
      </c>
      <c r="D25" s="10">
        <v>81560777806.550995</v>
      </c>
      <c r="E25" s="10">
        <v>6995947943.4490004</v>
      </c>
      <c r="F25" s="11">
        <f t="shared" si="0"/>
        <v>0.92100037705550553</v>
      </c>
      <c r="G25" s="10">
        <v>2875000000000</v>
      </c>
      <c r="H25" s="10">
        <v>351527794882</v>
      </c>
      <c r="I25" s="10">
        <v>2523472205118</v>
      </c>
      <c r="J25" s="11">
        <f t="shared" si="1"/>
        <v>0.12227053735026087</v>
      </c>
    </row>
    <row r="26" spans="1:10" ht="15" x14ac:dyDescent="0.25">
      <c r="A26" s="8" t="s">
        <v>54</v>
      </c>
      <c r="B26" s="9" t="s">
        <v>55</v>
      </c>
      <c r="C26" s="10">
        <v>165213435829</v>
      </c>
      <c r="D26" s="10">
        <v>18427226700.023998</v>
      </c>
      <c r="E26" s="10">
        <v>146786209128.97601</v>
      </c>
      <c r="F26" s="11">
        <f t="shared" si="0"/>
        <v>0.11153588452150244</v>
      </c>
      <c r="G26" s="10">
        <v>100000000000</v>
      </c>
      <c r="H26" s="10">
        <v>59067656752</v>
      </c>
      <c r="I26" s="10">
        <v>40932343248</v>
      </c>
      <c r="J26" s="11">
        <f t="shared" si="1"/>
        <v>0.59067656751999997</v>
      </c>
    </row>
    <row r="27" spans="1:10" ht="15" x14ac:dyDescent="0.25">
      <c r="A27" s="8" t="s">
        <v>21</v>
      </c>
      <c r="B27" s="9" t="s">
        <v>56</v>
      </c>
      <c r="C27" s="10">
        <v>167856702325</v>
      </c>
      <c r="D27" s="10">
        <v>22850468681</v>
      </c>
      <c r="E27" s="10">
        <v>145006233644</v>
      </c>
      <c r="F27" s="11">
        <f t="shared" si="0"/>
        <v>0.13613080898466293</v>
      </c>
      <c r="G27" s="10">
        <v>41725000000</v>
      </c>
      <c r="H27" s="10">
        <v>16871316159</v>
      </c>
      <c r="I27" s="10">
        <v>24853683841</v>
      </c>
      <c r="J27" s="11">
        <f t="shared" si="1"/>
        <v>0.40434550411024567</v>
      </c>
    </row>
    <row r="28" spans="1:10" ht="15" x14ac:dyDescent="0.25">
      <c r="A28" s="8" t="s">
        <v>57</v>
      </c>
      <c r="B28" s="9" t="s">
        <v>58</v>
      </c>
      <c r="C28" s="10">
        <v>866607174332</v>
      </c>
      <c r="D28" s="10">
        <v>759119443469.05005</v>
      </c>
      <c r="E28" s="10">
        <v>107487730862.95</v>
      </c>
      <c r="F28" s="11">
        <f t="shared" si="0"/>
        <v>0.87596718092507841</v>
      </c>
      <c r="G28" s="10">
        <v>258971000000</v>
      </c>
      <c r="H28" s="10">
        <v>94371029048.927002</v>
      </c>
      <c r="I28" s="10">
        <v>164599970951.073</v>
      </c>
      <c r="J28" s="11">
        <f t="shared" si="1"/>
        <v>0.3644077099324905</v>
      </c>
    </row>
    <row r="29" spans="1:10" ht="15" x14ac:dyDescent="0.25">
      <c r="A29" s="8" t="s">
        <v>22</v>
      </c>
      <c r="B29" s="9" t="s">
        <v>59</v>
      </c>
      <c r="C29" s="10">
        <v>112752747125</v>
      </c>
      <c r="D29" s="10">
        <v>97703117569.470001</v>
      </c>
      <c r="E29" s="10">
        <v>15049629555.530001</v>
      </c>
      <c r="F29" s="11">
        <f t="shared" si="0"/>
        <v>0.86652538462015771</v>
      </c>
      <c r="G29" s="10">
        <v>1745055000000</v>
      </c>
      <c r="H29" s="10">
        <v>702185297555.89197</v>
      </c>
      <c r="I29" s="10">
        <v>1042869702444.1</v>
      </c>
      <c r="J29" s="11">
        <f t="shared" si="1"/>
        <v>0.40238576867542397</v>
      </c>
    </row>
    <row r="30" spans="1:10" ht="15" x14ac:dyDescent="0.25">
      <c r="A30" s="8" t="s">
        <v>23</v>
      </c>
      <c r="B30" s="9" t="s">
        <v>60</v>
      </c>
      <c r="C30" s="10">
        <v>63334345862</v>
      </c>
      <c r="D30" s="10">
        <v>48927501183.744003</v>
      </c>
      <c r="E30" s="10">
        <v>14406844678.256001</v>
      </c>
      <c r="F30" s="11">
        <f t="shared" si="0"/>
        <v>0.77252714175579784</v>
      </c>
      <c r="G30" s="10">
        <v>16242000000</v>
      </c>
      <c r="H30" s="10">
        <v>8671532705</v>
      </c>
      <c r="I30" s="10">
        <v>7570467295</v>
      </c>
      <c r="J30" s="11">
        <f t="shared" si="1"/>
        <v>0.53389562276813196</v>
      </c>
    </row>
    <row r="31" spans="1:10" ht="15" x14ac:dyDescent="0.25">
      <c r="A31" s="8" t="s">
        <v>24</v>
      </c>
      <c r="B31" s="9" t="s">
        <v>61</v>
      </c>
      <c r="C31" s="10">
        <v>16269020108</v>
      </c>
      <c r="D31" s="10">
        <v>13764213068</v>
      </c>
      <c r="E31" s="10">
        <v>2504807040</v>
      </c>
      <c r="F31" s="11">
        <f t="shared" si="0"/>
        <v>0.84603823565450598</v>
      </c>
      <c r="G31" s="10">
        <v>192800000000</v>
      </c>
      <c r="H31" s="10">
        <v>99975748119</v>
      </c>
      <c r="I31" s="10">
        <v>92824251881</v>
      </c>
      <c r="J31" s="11">
        <f t="shared" si="1"/>
        <v>0.51854641140560165</v>
      </c>
    </row>
    <row r="32" spans="1:10" ht="15" x14ac:dyDescent="0.25">
      <c r="A32" s="8" t="s">
        <v>25</v>
      </c>
      <c r="B32" s="9" t="s">
        <v>62</v>
      </c>
      <c r="C32" s="10">
        <v>11673840000</v>
      </c>
      <c r="D32" s="10">
        <v>10857107910</v>
      </c>
      <c r="E32" s="10">
        <v>816732090</v>
      </c>
      <c r="F32" s="11">
        <f t="shared" si="0"/>
        <v>0.93003740928434864</v>
      </c>
      <c r="G32" s="10">
        <v>6000000000</v>
      </c>
      <c r="H32" s="10">
        <v>2605431948</v>
      </c>
      <c r="I32" s="10">
        <v>3394568052</v>
      </c>
      <c r="J32" s="11">
        <f t="shared" si="1"/>
        <v>0.434238658</v>
      </c>
    </row>
    <row r="33" spans="1:20" ht="15" x14ac:dyDescent="0.25">
      <c r="A33" s="8" t="s">
        <v>26</v>
      </c>
      <c r="B33" s="9" t="s">
        <v>63</v>
      </c>
      <c r="C33" s="10">
        <v>7177407300</v>
      </c>
      <c r="D33" s="10">
        <v>5483548567</v>
      </c>
      <c r="E33" s="10">
        <v>1693858733</v>
      </c>
      <c r="F33" s="11">
        <f t="shared" si="0"/>
        <v>0.76400130824399504</v>
      </c>
      <c r="G33" s="10">
        <v>1000000000</v>
      </c>
      <c r="H33" s="10">
        <v>200816000</v>
      </c>
      <c r="I33" s="10">
        <v>799184000</v>
      </c>
      <c r="J33" s="11">
        <f t="shared" si="1"/>
        <v>0.20081599999999999</v>
      </c>
    </row>
    <row r="34" spans="1:20" ht="15" x14ac:dyDescent="0.25">
      <c r="A34" s="8" t="s">
        <v>27</v>
      </c>
      <c r="B34" s="9" t="s">
        <v>64</v>
      </c>
      <c r="C34" s="10">
        <v>15149863639</v>
      </c>
      <c r="D34" s="10">
        <v>7873051365</v>
      </c>
      <c r="E34" s="10">
        <v>7276812274</v>
      </c>
      <c r="F34" s="11">
        <f t="shared" si="0"/>
        <v>0.51967803490538067</v>
      </c>
      <c r="G34" s="10">
        <v>2000000000</v>
      </c>
      <c r="H34" s="10">
        <v>64639500</v>
      </c>
      <c r="I34" s="10">
        <v>1935360500</v>
      </c>
      <c r="J34" s="11">
        <f t="shared" si="1"/>
        <v>3.2319750000000001E-2</v>
      </c>
    </row>
    <row r="35" spans="1:20" ht="15" x14ac:dyDescent="0.25">
      <c r="A35" s="8" t="s">
        <v>28</v>
      </c>
      <c r="B35" s="9" t="s">
        <v>65</v>
      </c>
      <c r="C35" s="10">
        <v>4021655150000</v>
      </c>
      <c r="D35" s="10">
        <v>4019324668487</v>
      </c>
      <c r="E35" s="10">
        <v>2330481513</v>
      </c>
      <c r="F35" s="11">
        <f t="shared" si="0"/>
        <v>0.99942051682054345</v>
      </c>
      <c r="G35" s="10">
        <v>1966000000000</v>
      </c>
      <c r="H35" s="10">
        <v>1974908612084</v>
      </c>
      <c r="I35" s="10">
        <v>-8908612084</v>
      </c>
      <c r="J35" s="11">
        <f t="shared" si="1"/>
        <v>1.0045313388016277</v>
      </c>
    </row>
    <row r="36" spans="1:20" ht="15" x14ac:dyDescent="0.25">
      <c r="A36" s="8" t="s">
        <v>29</v>
      </c>
      <c r="B36" s="9" t="s">
        <v>66</v>
      </c>
      <c r="C36" s="10">
        <v>323151226230</v>
      </c>
      <c r="D36" s="10">
        <v>141512281014</v>
      </c>
      <c r="E36" s="10">
        <v>181638945216</v>
      </c>
      <c r="F36" s="11">
        <f t="shared" si="0"/>
        <v>0.43791348918874257</v>
      </c>
      <c r="G36" s="10">
        <v>4755501749130</v>
      </c>
      <c r="H36" s="10">
        <v>2263244115697.25</v>
      </c>
      <c r="I36" s="10">
        <v>2492257633432.75</v>
      </c>
      <c r="J36" s="11">
        <f t="shared" si="1"/>
        <v>0.47592120350103989</v>
      </c>
    </row>
    <row r="37" spans="1:20" ht="15" x14ac:dyDescent="0.25">
      <c r="A37" s="8" t="s">
        <v>30</v>
      </c>
      <c r="B37" s="9" t="s">
        <v>67</v>
      </c>
      <c r="C37" s="10">
        <v>145284972508</v>
      </c>
      <c r="D37" s="10">
        <v>91958921891.100006</v>
      </c>
      <c r="E37" s="10">
        <v>53326050616.900002</v>
      </c>
      <c r="F37" s="11">
        <f t="shared" si="0"/>
        <v>0.63295549638512238</v>
      </c>
      <c r="G37" s="10">
        <v>25000000000</v>
      </c>
      <c r="H37" s="10">
        <v>3085246736</v>
      </c>
      <c r="I37" s="10">
        <v>21914753264</v>
      </c>
      <c r="J37" s="11">
        <f t="shared" si="1"/>
        <v>0.12340986944</v>
      </c>
    </row>
    <row r="38" spans="1:20" ht="15" hidden="1" x14ac:dyDescent="0.25">
      <c r="A38" s="8" t="s">
        <v>68</v>
      </c>
      <c r="B38" s="9" t="s">
        <v>69</v>
      </c>
      <c r="C38" s="12"/>
      <c r="D38" s="12"/>
      <c r="E38" s="12"/>
      <c r="F38" s="11"/>
      <c r="G38" s="12"/>
      <c r="H38" s="12"/>
      <c r="I38" s="12"/>
      <c r="J38" s="11"/>
    </row>
    <row r="39" spans="1:20" ht="15" x14ac:dyDescent="0.25">
      <c r="A39" s="8" t="s">
        <v>117</v>
      </c>
      <c r="B39" s="9" t="s">
        <v>70</v>
      </c>
      <c r="C39" s="10">
        <v>38660573093800</v>
      </c>
      <c r="D39" s="10">
        <v>32719836278648.699</v>
      </c>
      <c r="E39" s="10">
        <v>5940736815151.2998</v>
      </c>
      <c r="F39" s="11">
        <f t="shared" si="0"/>
        <v>0.8463360385078198</v>
      </c>
      <c r="G39" s="10">
        <v>15011264584330</v>
      </c>
      <c r="H39" s="10">
        <v>6588512303984.2402</v>
      </c>
      <c r="I39" s="10">
        <v>8422752280345.75</v>
      </c>
      <c r="J39" s="11">
        <f t="shared" si="1"/>
        <v>0.43890454844569687</v>
      </c>
    </row>
    <row r="41" spans="1:20" ht="15.75" x14ac:dyDescent="0.2">
      <c r="A41" s="33" t="s">
        <v>136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5"/>
    </row>
    <row r="42" spans="1:20" ht="14.25" customHeight="1" x14ac:dyDescent="0.2">
      <c r="A42" s="18" t="s">
        <v>0</v>
      </c>
      <c r="B42" s="21" t="s">
        <v>33</v>
      </c>
      <c r="C42" s="2" t="s">
        <v>106</v>
      </c>
      <c r="D42" s="2" t="s">
        <v>107</v>
      </c>
      <c r="E42" s="2" t="s">
        <v>106</v>
      </c>
      <c r="F42" s="2" t="s">
        <v>107</v>
      </c>
      <c r="G42" s="2" t="s">
        <v>106</v>
      </c>
      <c r="H42" s="2" t="s">
        <v>107</v>
      </c>
      <c r="I42" s="2" t="s">
        <v>106</v>
      </c>
      <c r="J42" s="2" t="s">
        <v>107</v>
      </c>
      <c r="K42" s="2" t="s">
        <v>106</v>
      </c>
      <c r="L42" s="2" t="s">
        <v>107</v>
      </c>
      <c r="M42" s="2" t="s">
        <v>106</v>
      </c>
      <c r="N42" s="2" t="s">
        <v>107</v>
      </c>
      <c r="O42" s="2" t="s">
        <v>106</v>
      </c>
      <c r="P42" s="2" t="s">
        <v>107</v>
      </c>
      <c r="Q42" s="2" t="s">
        <v>106</v>
      </c>
      <c r="R42" s="2" t="s">
        <v>107</v>
      </c>
      <c r="S42" s="24" t="s">
        <v>120</v>
      </c>
      <c r="T42" s="24" t="s">
        <v>121</v>
      </c>
    </row>
    <row r="43" spans="1:20" ht="12.75" customHeight="1" x14ac:dyDescent="0.2">
      <c r="A43" s="19"/>
      <c r="B43" s="22"/>
      <c r="C43" s="36" t="s">
        <v>98</v>
      </c>
      <c r="D43" s="37"/>
      <c r="E43" s="36" t="s">
        <v>99</v>
      </c>
      <c r="F43" s="37"/>
      <c r="G43" s="36" t="s">
        <v>100</v>
      </c>
      <c r="H43" s="37"/>
      <c r="I43" s="36" t="s">
        <v>101</v>
      </c>
      <c r="J43" s="37"/>
      <c r="K43" s="38" t="s">
        <v>102</v>
      </c>
      <c r="L43" s="39"/>
      <c r="M43" s="38" t="s">
        <v>103</v>
      </c>
      <c r="N43" s="39"/>
      <c r="O43" s="38" t="s">
        <v>104</v>
      </c>
      <c r="P43" s="39"/>
      <c r="Q43" s="38" t="s">
        <v>105</v>
      </c>
      <c r="R43" s="39"/>
      <c r="S43" s="25"/>
      <c r="T43" s="25"/>
    </row>
    <row r="44" spans="1:20" ht="12.75" customHeight="1" x14ac:dyDescent="0.2">
      <c r="A44" s="20"/>
      <c r="B44" s="23"/>
      <c r="C44" s="27" t="s">
        <v>126</v>
      </c>
      <c r="D44" s="28"/>
      <c r="E44" s="27" t="s">
        <v>127</v>
      </c>
      <c r="F44" s="28"/>
      <c r="G44" s="27" t="s">
        <v>128</v>
      </c>
      <c r="H44" s="28"/>
      <c r="I44" s="27" t="s">
        <v>129</v>
      </c>
      <c r="J44" s="28"/>
      <c r="K44" s="29" t="s">
        <v>82</v>
      </c>
      <c r="L44" s="30"/>
      <c r="M44" s="29" t="s">
        <v>92</v>
      </c>
      <c r="N44" s="30"/>
      <c r="O44" s="29" t="s">
        <v>130</v>
      </c>
      <c r="P44" s="30"/>
      <c r="Q44" s="29" t="s">
        <v>131</v>
      </c>
      <c r="R44" s="30"/>
      <c r="S44" s="26"/>
      <c r="T44" s="26"/>
    </row>
    <row r="45" spans="1:20" ht="15.75" x14ac:dyDescent="0.25">
      <c r="A45" s="13" t="s">
        <v>1</v>
      </c>
      <c r="B45" s="14" t="s">
        <v>34</v>
      </c>
      <c r="C45" s="10">
        <v>100744007185.52</v>
      </c>
      <c r="D45" s="12"/>
      <c r="E45" s="10">
        <v>65617798129</v>
      </c>
      <c r="F45" s="12"/>
      <c r="G45" s="10"/>
      <c r="H45" s="12"/>
      <c r="I45" s="10"/>
      <c r="J45" s="12"/>
      <c r="K45" s="10"/>
      <c r="L45" s="12"/>
      <c r="M45" s="10">
        <v>6133242262</v>
      </c>
      <c r="N45" s="12"/>
      <c r="O45" s="10">
        <v>1169518216</v>
      </c>
      <c r="P45" s="12"/>
      <c r="Q45" s="10">
        <v>9517971923</v>
      </c>
      <c r="R45" s="10">
        <v>1273139720</v>
      </c>
      <c r="S45" s="12">
        <f>C45+E45+G45+I45+K45+M45+O45+Q45</f>
        <v>183182537715.52002</v>
      </c>
      <c r="T45" s="12">
        <f>D45+F45+H45+J45+L45+N45+P45+R45</f>
        <v>1273139720</v>
      </c>
    </row>
    <row r="46" spans="1:20" ht="15.75" x14ac:dyDescent="0.25">
      <c r="A46" s="13" t="s">
        <v>2</v>
      </c>
      <c r="B46" s="14" t="s">
        <v>35</v>
      </c>
      <c r="C46" s="10">
        <v>19847716600</v>
      </c>
      <c r="D46" s="12"/>
      <c r="E46" s="10">
        <v>16311626233</v>
      </c>
      <c r="F46" s="12"/>
      <c r="G46" s="10"/>
      <c r="H46" s="12"/>
      <c r="I46" s="10"/>
      <c r="J46" s="12"/>
      <c r="K46" s="10"/>
      <c r="L46" s="12"/>
      <c r="M46" s="10">
        <v>57911050810</v>
      </c>
      <c r="N46" s="12"/>
      <c r="O46" s="10">
        <v>658764510</v>
      </c>
      <c r="P46" s="12"/>
      <c r="Q46" s="10">
        <v>6249325740</v>
      </c>
      <c r="R46" s="12"/>
      <c r="S46" s="12">
        <f t="shared" ref="S46:T77" si="2">C46+E46+G46+I46+K46+M46+O46+Q46</f>
        <v>100978483893</v>
      </c>
      <c r="T46" s="12">
        <f t="shared" si="2"/>
        <v>0</v>
      </c>
    </row>
    <row r="47" spans="1:20" ht="15.75" x14ac:dyDescent="0.25">
      <c r="A47" s="13" t="s">
        <v>3</v>
      </c>
      <c r="B47" s="14" t="s">
        <v>36</v>
      </c>
      <c r="C47" s="10">
        <v>161679064591.33401</v>
      </c>
      <c r="D47" s="10">
        <v>338930456</v>
      </c>
      <c r="E47" s="10">
        <v>85295414412</v>
      </c>
      <c r="F47" s="10">
        <v>148442267</v>
      </c>
      <c r="G47" s="10"/>
      <c r="H47" s="12"/>
      <c r="I47" s="10"/>
      <c r="J47" s="12"/>
      <c r="K47" s="10">
        <v>85050000</v>
      </c>
      <c r="L47" s="12"/>
      <c r="M47" s="10">
        <v>44802164844</v>
      </c>
      <c r="N47" s="12"/>
      <c r="O47" s="10">
        <v>300773337809</v>
      </c>
      <c r="P47" s="12"/>
      <c r="Q47" s="10">
        <v>54031654077</v>
      </c>
      <c r="R47" s="10">
        <v>15722269205</v>
      </c>
      <c r="S47" s="12">
        <f t="shared" si="2"/>
        <v>646666685733.33398</v>
      </c>
      <c r="T47" s="12">
        <f t="shared" si="2"/>
        <v>16209641928</v>
      </c>
    </row>
    <row r="48" spans="1:20" ht="15.75" x14ac:dyDescent="0.25">
      <c r="A48" s="13" t="s">
        <v>4</v>
      </c>
      <c r="B48" s="14" t="s">
        <v>37</v>
      </c>
      <c r="C48" s="10">
        <v>59920627827</v>
      </c>
      <c r="D48" s="12"/>
      <c r="E48" s="10">
        <v>88110070632.507996</v>
      </c>
      <c r="F48" s="10">
        <v>47027746</v>
      </c>
      <c r="G48" s="10"/>
      <c r="H48" s="12"/>
      <c r="I48" s="10"/>
      <c r="J48" s="12"/>
      <c r="K48" s="10"/>
      <c r="L48" s="12"/>
      <c r="M48" s="10"/>
      <c r="N48" s="12"/>
      <c r="O48" s="10">
        <v>6003497710</v>
      </c>
      <c r="P48" s="12"/>
      <c r="Q48" s="10">
        <v>11913442298</v>
      </c>
      <c r="R48" s="10">
        <v>3973960632</v>
      </c>
      <c r="S48" s="12">
        <f t="shared" si="2"/>
        <v>165947638467.508</v>
      </c>
      <c r="T48" s="12">
        <f t="shared" si="2"/>
        <v>4020988378</v>
      </c>
    </row>
    <row r="49" spans="1:20" ht="15.75" x14ac:dyDescent="0.25">
      <c r="A49" s="13" t="s">
        <v>5</v>
      </c>
      <c r="B49" s="14" t="s">
        <v>38</v>
      </c>
      <c r="C49" s="10">
        <v>2032415678928.97</v>
      </c>
      <c r="D49" s="12"/>
      <c r="E49" s="10">
        <v>1518042233768.8</v>
      </c>
      <c r="F49" s="12"/>
      <c r="G49" s="10">
        <v>620148252750.72205</v>
      </c>
      <c r="H49" s="12"/>
      <c r="I49" s="10">
        <v>1426707608350</v>
      </c>
      <c r="J49" s="12"/>
      <c r="K49" s="10">
        <v>1317022053270.4399</v>
      </c>
      <c r="L49" s="12"/>
      <c r="M49" s="10">
        <v>5356830092158.0801</v>
      </c>
      <c r="N49" s="12"/>
      <c r="O49" s="10">
        <v>2919074820297.7998</v>
      </c>
      <c r="P49" s="12"/>
      <c r="Q49" s="10">
        <v>5116881520</v>
      </c>
      <c r="R49" s="10">
        <v>2521969580</v>
      </c>
      <c r="S49" s="12">
        <f t="shared" si="2"/>
        <v>15195357621044.812</v>
      </c>
      <c r="T49" s="12">
        <f t="shared" si="2"/>
        <v>2521969580</v>
      </c>
    </row>
    <row r="50" spans="1:20" ht="15.75" x14ac:dyDescent="0.25">
      <c r="A50" s="13" t="s">
        <v>6</v>
      </c>
      <c r="B50" s="14" t="s">
        <v>39</v>
      </c>
      <c r="C50" s="10">
        <v>3304844452853.6899</v>
      </c>
      <c r="D50" s="12"/>
      <c r="E50" s="10">
        <v>244402879007.64499</v>
      </c>
      <c r="F50" s="10">
        <v>16100000</v>
      </c>
      <c r="G50" s="10"/>
      <c r="H50" s="12"/>
      <c r="I50" s="10"/>
      <c r="J50" s="12"/>
      <c r="K50" s="10"/>
      <c r="L50" s="12"/>
      <c r="M50" s="10"/>
      <c r="N50" s="12"/>
      <c r="O50" s="10">
        <v>13200197942.877001</v>
      </c>
      <c r="P50" s="12"/>
      <c r="Q50" s="10">
        <v>317148604955</v>
      </c>
      <c r="R50" s="10">
        <v>11140278125</v>
      </c>
      <c r="S50" s="12">
        <f t="shared" si="2"/>
        <v>3879596134759.2119</v>
      </c>
      <c r="T50" s="12">
        <f t="shared" si="2"/>
        <v>11156378125</v>
      </c>
    </row>
    <row r="51" spans="1:20" ht="15.75" x14ac:dyDescent="0.25">
      <c r="A51" s="13" t="s">
        <v>7</v>
      </c>
      <c r="B51" s="14" t="s">
        <v>40</v>
      </c>
      <c r="C51" s="10">
        <v>37163492658.683998</v>
      </c>
      <c r="D51" s="10">
        <v>28897000</v>
      </c>
      <c r="E51" s="10">
        <v>17329563198.603001</v>
      </c>
      <c r="F51" s="10">
        <v>79118750</v>
      </c>
      <c r="G51" s="10"/>
      <c r="H51" s="12"/>
      <c r="I51" s="10"/>
      <c r="J51" s="12"/>
      <c r="K51" s="10"/>
      <c r="L51" s="12"/>
      <c r="M51" s="10">
        <v>94399105330.285995</v>
      </c>
      <c r="N51" s="12"/>
      <c r="O51" s="10">
        <v>278277626</v>
      </c>
      <c r="P51" s="12"/>
      <c r="Q51" s="10">
        <v>5832431588</v>
      </c>
      <c r="R51" s="10">
        <v>8262960684</v>
      </c>
      <c r="S51" s="12">
        <f t="shared" si="2"/>
        <v>155002870401.573</v>
      </c>
      <c r="T51" s="12">
        <f t="shared" si="2"/>
        <v>8370976434</v>
      </c>
    </row>
    <row r="52" spans="1:20" ht="15.75" x14ac:dyDescent="0.25">
      <c r="A52" s="13" t="s">
        <v>8</v>
      </c>
      <c r="B52" s="14" t="s">
        <v>41</v>
      </c>
      <c r="C52" s="10">
        <v>702196611462.91797</v>
      </c>
      <c r="D52" s="12"/>
      <c r="E52" s="10">
        <v>842438406792.92102</v>
      </c>
      <c r="F52" s="12"/>
      <c r="G52" s="10"/>
      <c r="H52" s="12"/>
      <c r="I52" s="10"/>
      <c r="J52" s="12"/>
      <c r="K52" s="10"/>
      <c r="L52" s="10">
        <v>8809000</v>
      </c>
      <c r="M52" s="10"/>
      <c r="N52" s="12"/>
      <c r="O52" s="10">
        <v>9247936351</v>
      </c>
      <c r="P52" s="12"/>
      <c r="Q52" s="10">
        <v>74667463949.455994</v>
      </c>
      <c r="R52" s="10">
        <v>34662032620</v>
      </c>
      <c r="S52" s="12">
        <f t="shared" si="2"/>
        <v>1628550418556.2949</v>
      </c>
      <c r="T52" s="12">
        <f t="shared" si="2"/>
        <v>34670841620</v>
      </c>
    </row>
    <row r="53" spans="1:20" ht="15.75" x14ac:dyDescent="0.25">
      <c r="A53" s="13" t="s">
        <v>9</v>
      </c>
      <c r="B53" s="14" t="s">
        <v>42</v>
      </c>
      <c r="C53" s="10">
        <v>1605572737275</v>
      </c>
      <c r="D53" s="12"/>
      <c r="E53" s="10">
        <v>1157366814551</v>
      </c>
      <c r="F53" s="12"/>
      <c r="G53" s="10"/>
      <c r="H53" s="12"/>
      <c r="I53" s="10"/>
      <c r="J53" s="12"/>
      <c r="K53" s="10"/>
      <c r="L53" s="12"/>
      <c r="M53" s="10"/>
      <c r="N53" s="12"/>
      <c r="O53" s="10">
        <v>67465125</v>
      </c>
      <c r="P53" s="12"/>
      <c r="Q53" s="10">
        <v>89250450126</v>
      </c>
      <c r="R53" s="10">
        <v>9107425250</v>
      </c>
      <c r="S53" s="12">
        <f t="shared" si="2"/>
        <v>2852257467077</v>
      </c>
      <c r="T53" s="12">
        <f t="shared" si="2"/>
        <v>9107425250</v>
      </c>
    </row>
    <row r="54" spans="1:20" ht="15.75" x14ac:dyDescent="0.25">
      <c r="A54" s="13" t="s">
        <v>10</v>
      </c>
      <c r="B54" s="14" t="s">
        <v>43</v>
      </c>
      <c r="C54" s="10">
        <v>89185729647.565994</v>
      </c>
      <c r="D54" s="12"/>
      <c r="E54" s="10">
        <v>64559523712.675003</v>
      </c>
      <c r="F54" s="12"/>
      <c r="G54" s="10"/>
      <c r="H54" s="12"/>
      <c r="I54" s="10"/>
      <c r="J54" s="12"/>
      <c r="K54" s="10"/>
      <c r="L54" s="12"/>
      <c r="M54" s="10"/>
      <c r="N54" s="12"/>
      <c r="O54" s="10">
        <v>196865591</v>
      </c>
      <c r="P54" s="12"/>
      <c r="Q54" s="10">
        <v>3456049650</v>
      </c>
      <c r="R54" s="10">
        <v>1410554006</v>
      </c>
      <c r="S54" s="12">
        <f t="shared" si="2"/>
        <v>157398168601.241</v>
      </c>
      <c r="T54" s="12">
        <f t="shared" si="2"/>
        <v>1410554006</v>
      </c>
    </row>
    <row r="55" spans="1:20" ht="15.75" x14ac:dyDescent="0.25">
      <c r="A55" s="13" t="s">
        <v>11</v>
      </c>
      <c r="B55" s="14" t="s">
        <v>44</v>
      </c>
      <c r="C55" s="10">
        <v>1814801079779.4399</v>
      </c>
      <c r="D55" s="12"/>
      <c r="E55" s="10">
        <v>91132200408.177002</v>
      </c>
      <c r="F55" s="10">
        <v>746940350</v>
      </c>
      <c r="G55" s="10"/>
      <c r="H55" s="12"/>
      <c r="I55" s="10"/>
      <c r="J55" s="12"/>
      <c r="K55" s="10"/>
      <c r="L55" s="12"/>
      <c r="M55" s="10"/>
      <c r="N55" s="12"/>
      <c r="O55" s="10">
        <v>2660054331</v>
      </c>
      <c r="P55" s="12"/>
      <c r="Q55" s="10">
        <v>8732836607</v>
      </c>
      <c r="R55" s="10">
        <v>26872692972</v>
      </c>
      <c r="S55" s="12">
        <f t="shared" si="2"/>
        <v>1917326171125.6169</v>
      </c>
      <c r="T55" s="12">
        <f t="shared" si="2"/>
        <v>27619633322</v>
      </c>
    </row>
    <row r="56" spans="1:20" ht="15.75" x14ac:dyDescent="0.25">
      <c r="A56" s="13" t="s">
        <v>12</v>
      </c>
      <c r="B56" s="14" t="s">
        <v>45</v>
      </c>
      <c r="C56" s="10">
        <v>15011461333.09</v>
      </c>
      <c r="D56" s="12"/>
      <c r="E56" s="10">
        <v>7089443471</v>
      </c>
      <c r="F56" s="12"/>
      <c r="G56" s="10"/>
      <c r="H56" s="12"/>
      <c r="I56" s="10"/>
      <c r="J56" s="12"/>
      <c r="K56" s="10">
        <v>122509750</v>
      </c>
      <c r="L56" s="12"/>
      <c r="M56" s="10"/>
      <c r="N56" s="12"/>
      <c r="O56" s="10">
        <v>8245774668</v>
      </c>
      <c r="P56" s="12"/>
      <c r="Q56" s="10">
        <v>3260016979</v>
      </c>
      <c r="R56" s="10">
        <v>25752931112</v>
      </c>
      <c r="S56" s="12">
        <f t="shared" si="2"/>
        <v>33729206201.09</v>
      </c>
      <c r="T56" s="12">
        <f t="shared" si="2"/>
        <v>25752931112</v>
      </c>
    </row>
    <row r="57" spans="1:20" ht="15.75" x14ac:dyDescent="0.25">
      <c r="A57" s="13" t="s">
        <v>13</v>
      </c>
      <c r="B57" s="14" t="s">
        <v>46</v>
      </c>
      <c r="C57" s="10">
        <v>14010844779</v>
      </c>
      <c r="D57" s="12"/>
      <c r="E57" s="10">
        <v>11726752474.777</v>
      </c>
      <c r="F57" s="12"/>
      <c r="G57" s="10"/>
      <c r="H57" s="12"/>
      <c r="I57" s="10"/>
      <c r="J57" s="12"/>
      <c r="K57" s="10"/>
      <c r="L57" s="12"/>
      <c r="M57" s="10"/>
      <c r="N57" s="12"/>
      <c r="O57" s="10">
        <v>50117000</v>
      </c>
      <c r="P57" s="12"/>
      <c r="Q57" s="10">
        <v>5607464105</v>
      </c>
      <c r="R57" s="10">
        <v>10300000000</v>
      </c>
      <c r="S57" s="12">
        <f t="shared" si="2"/>
        <v>31395178358.777</v>
      </c>
      <c r="T57" s="12">
        <f t="shared" si="2"/>
        <v>10300000000</v>
      </c>
    </row>
    <row r="58" spans="1:20" ht="15.75" x14ac:dyDescent="0.25">
      <c r="A58" s="13" t="s">
        <v>14</v>
      </c>
      <c r="B58" s="14" t="s">
        <v>47</v>
      </c>
      <c r="C58" s="10">
        <v>37177192240</v>
      </c>
      <c r="D58" s="12"/>
      <c r="E58" s="10">
        <v>11214288719.068001</v>
      </c>
      <c r="F58" s="12"/>
      <c r="G58" s="10"/>
      <c r="H58" s="12"/>
      <c r="I58" s="10"/>
      <c r="J58" s="12"/>
      <c r="K58" s="10"/>
      <c r="L58" s="12"/>
      <c r="M58" s="10"/>
      <c r="N58" s="12"/>
      <c r="O58" s="10">
        <v>405529365</v>
      </c>
      <c r="P58" s="12"/>
      <c r="Q58" s="10">
        <v>834036770</v>
      </c>
      <c r="R58" s="10">
        <v>3230508913</v>
      </c>
      <c r="S58" s="12">
        <f t="shared" si="2"/>
        <v>49631047094.068001</v>
      </c>
      <c r="T58" s="12">
        <f t="shared" si="2"/>
        <v>3230508913</v>
      </c>
    </row>
    <row r="59" spans="1:20" ht="15.75" x14ac:dyDescent="0.25">
      <c r="A59" s="13" t="s">
        <v>15</v>
      </c>
      <c r="B59" s="14" t="s">
        <v>48</v>
      </c>
      <c r="C59" s="10">
        <v>33262380135.332001</v>
      </c>
      <c r="D59" s="10">
        <v>924014933</v>
      </c>
      <c r="E59" s="10">
        <v>49590010001.959999</v>
      </c>
      <c r="F59" s="10">
        <v>3309751015</v>
      </c>
      <c r="G59" s="10"/>
      <c r="H59" s="12"/>
      <c r="I59" s="10"/>
      <c r="J59" s="12"/>
      <c r="K59" s="10"/>
      <c r="L59" s="12"/>
      <c r="M59" s="10"/>
      <c r="N59" s="12"/>
      <c r="O59" s="10">
        <v>520367668</v>
      </c>
      <c r="P59" s="12"/>
      <c r="Q59" s="10">
        <v>2940361355</v>
      </c>
      <c r="R59" s="10">
        <v>40201814008.925003</v>
      </c>
      <c r="S59" s="12">
        <f t="shared" si="2"/>
        <v>86313119160.291992</v>
      </c>
      <c r="T59" s="12">
        <f t="shared" si="2"/>
        <v>44435579956.925003</v>
      </c>
    </row>
    <row r="60" spans="1:20" ht="15.75" x14ac:dyDescent="0.25">
      <c r="A60" s="13" t="s">
        <v>16</v>
      </c>
      <c r="B60" s="14" t="s">
        <v>49</v>
      </c>
      <c r="C60" s="10">
        <v>21380638333.880001</v>
      </c>
      <c r="D60" s="10"/>
      <c r="E60" s="10">
        <v>14420108753.264999</v>
      </c>
      <c r="F60" s="10">
        <v>2347198862</v>
      </c>
      <c r="G60" s="10"/>
      <c r="H60" s="12"/>
      <c r="I60" s="10"/>
      <c r="J60" s="12"/>
      <c r="K60" s="10"/>
      <c r="L60" s="12"/>
      <c r="M60" s="10"/>
      <c r="N60" s="12"/>
      <c r="O60" s="10">
        <v>95835000</v>
      </c>
      <c r="P60" s="12"/>
      <c r="Q60" s="10">
        <v>804077928</v>
      </c>
      <c r="R60" s="10">
        <v>343079289723.49701</v>
      </c>
      <c r="S60" s="12">
        <f t="shared" si="2"/>
        <v>36700660015.145004</v>
      </c>
      <c r="T60" s="12">
        <f t="shared" si="2"/>
        <v>345426488585.49701</v>
      </c>
    </row>
    <row r="61" spans="1:20" ht="15.75" x14ac:dyDescent="0.25">
      <c r="A61" s="13" t="s">
        <v>17</v>
      </c>
      <c r="B61" s="14" t="s">
        <v>50</v>
      </c>
      <c r="C61" s="10">
        <v>45815584142.970001</v>
      </c>
      <c r="D61" s="10"/>
      <c r="E61" s="10">
        <v>42279032725.061996</v>
      </c>
      <c r="F61" s="10">
        <v>979349554</v>
      </c>
      <c r="G61" s="10"/>
      <c r="H61" s="12"/>
      <c r="I61" s="10"/>
      <c r="J61" s="12"/>
      <c r="K61" s="10"/>
      <c r="L61" s="12"/>
      <c r="M61" s="10"/>
      <c r="N61" s="12"/>
      <c r="O61" s="10">
        <v>79405725</v>
      </c>
      <c r="P61" s="12"/>
      <c r="Q61" s="10">
        <v>1939543082.8</v>
      </c>
      <c r="R61" s="10">
        <v>150268029709.78601</v>
      </c>
      <c r="S61" s="12">
        <f t="shared" si="2"/>
        <v>90113565675.832001</v>
      </c>
      <c r="T61" s="12">
        <f t="shared" si="2"/>
        <v>151247379263.78601</v>
      </c>
    </row>
    <row r="62" spans="1:20" ht="15.75" x14ac:dyDescent="0.25">
      <c r="A62" s="13" t="s">
        <v>18</v>
      </c>
      <c r="B62" s="14" t="s">
        <v>51</v>
      </c>
      <c r="C62" s="10">
        <v>63768103107.096001</v>
      </c>
      <c r="D62" s="10">
        <v>5530766872.6999998</v>
      </c>
      <c r="E62" s="10">
        <v>13709963242.924999</v>
      </c>
      <c r="F62" s="10">
        <v>7936536443</v>
      </c>
      <c r="G62" s="10"/>
      <c r="H62" s="12"/>
      <c r="I62" s="10"/>
      <c r="J62" s="12"/>
      <c r="K62" s="10"/>
      <c r="L62" s="12"/>
      <c r="M62" s="10"/>
      <c r="N62" s="12"/>
      <c r="O62" s="10">
        <v>216100100</v>
      </c>
      <c r="P62" s="12"/>
      <c r="Q62" s="10">
        <v>2938202575</v>
      </c>
      <c r="R62" s="10">
        <v>23897099082.5</v>
      </c>
      <c r="S62" s="12">
        <f t="shared" si="2"/>
        <v>80632369025.020996</v>
      </c>
      <c r="T62" s="12">
        <f t="shared" si="2"/>
        <v>37364402398.199997</v>
      </c>
    </row>
    <row r="63" spans="1:20" ht="15.75" x14ac:dyDescent="0.25">
      <c r="A63" s="13" t="s">
        <v>19</v>
      </c>
      <c r="B63" s="14" t="s">
        <v>52</v>
      </c>
      <c r="C63" s="10">
        <v>67012621039.543999</v>
      </c>
      <c r="D63" s="10">
        <v>13864218461.025</v>
      </c>
      <c r="E63" s="10">
        <v>42532288001.264999</v>
      </c>
      <c r="F63" s="10">
        <v>58560288910.012001</v>
      </c>
      <c r="G63" s="10"/>
      <c r="H63" s="12"/>
      <c r="I63" s="10"/>
      <c r="J63" s="12"/>
      <c r="K63" s="10"/>
      <c r="L63" s="12"/>
      <c r="M63" s="10"/>
      <c r="N63" s="12"/>
      <c r="O63" s="10">
        <v>478500</v>
      </c>
      <c r="P63" s="10">
        <v>1344898309</v>
      </c>
      <c r="Q63" s="10">
        <v>149220490.59999999</v>
      </c>
      <c r="R63" s="10">
        <v>203844822524.733</v>
      </c>
      <c r="S63" s="12">
        <f t="shared" si="2"/>
        <v>109694608031.409</v>
      </c>
      <c r="T63" s="12">
        <f t="shared" si="2"/>
        <v>277614228204.77002</v>
      </c>
    </row>
    <row r="64" spans="1:20" ht="15.75" x14ac:dyDescent="0.25">
      <c r="A64" s="13" t="s">
        <v>20</v>
      </c>
      <c r="B64" s="14" t="s">
        <v>53</v>
      </c>
      <c r="C64" s="10">
        <v>6653685940.6239996</v>
      </c>
      <c r="D64" s="10">
        <v>450000000</v>
      </c>
      <c r="E64" s="10">
        <v>73364463100.927002</v>
      </c>
      <c r="F64" s="10">
        <v>9487477577</v>
      </c>
      <c r="G64" s="10"/>
      <c r="H64" s="12"/>
      <c r="I64" s="10"/>
      <c r="J64" s="12"/>
      <c r="K64" s="10"/>
      <c r="L64" s="12"/>
      <c r="M64" s="10"/>
      <c r="N64" s="12"/>
      <c r="O64" s="10">
        <v>205230700</v>
      </c>
      <c r="P64" s="10"/>
      <c r="Q64" s="10">
        <v>1337398065</v>
      </c>
      <c r="R64" s="10">
        <v>341590317305</v>
      </c>
      <c r="S64" s="12">
        <f t="shared" si="2"/>
        <v>81560777806.550995</v>
      </c>
      <c r="T64" s="12">
        <f t="shared" si="2"/>
        <v>351527794882</v>
      </c>
    </row>
    <row r="65" spans="1:20" ht="15.75" x14ac:dyDescent="0.25">
      <c r="A65" s="13" t="s">
        <v>54</v>
      </c>
      <c r="B65" s="14" t="s">
        <v>55</v>
      </c>
      <c r="C65" s="10">
        <v>9600601175.3190002</v>
      </c>
      <c r="D65" s="10">
        <v>382110333</v>
      </c>
      <c r="E65" s="10">
        <v>6250558267.7049999</v>
      </c>
      <c r="F65" s="10">
        <v>2267195819</v>
      </c>
      <c r="G65" s="10"/>
      <c r="H65" s="12"/>
      <c r="I65" s="10"/>
      <c r="J65" s="12"/>
      <c r="K65" s="10"/>
      <c r="L65" s="12"/>
      <c r="M65" s="10"/>
      <c r="N65" s="12"/>
      <c r="O65" s="10">
        <v>268885000</v>
      </c>
      <c r="P65" s="10">
        <v>56017535000</v>
      </c>
      <c r="Q65" s="10">
        <v>2307182257</v>
      </c>
      <c r="R65" s="10">
        <v>400815600</v>
      </c>
      <c r="S65" s="12">
        <f t="shared" si="2"/>
        <v>18427226700.024002</v>
      </c>
      <c r="T65" s="12">
        <f t="shared" si="2"/>
        <v>59067656752</v>
      </c>
    </row>
    <row r="66" spans="1:20" ht="15.75" x14ac:dyDescent="0.25">
      <c r="A66" s="13" t="s">
        <v>21</v>
      </c>
      <c r="B66" s="14" t="s">
        <v>56</v>
      </c>
      <c r="C66" s="10">
        <v>14878845677</v>
      </c>
      <c r="D66" s="10">
        <v>1415064980</v>
      </c>
      <c r="E66" s="10">
        <v>6982830704</v>
      </c>
      <c r="F66" s="10">
        <v>1826829250</v>
      </c>
      <c r="G66" s="10"/>
      <c r="H66" s="12"/>
      <c r="I66" s="10"/>
      <c r="J66" s="12"/>
      <c r="K66" s="10"/>
      <c r="L66" s="12"/>
      <c r="M66" s="10"/>
      <c r="N66" s="12"/>
      <c r="O66" s="10">
        <v>89219000</v>
      </c>
      <c r="P66" s="10"/>
      <c r="Q66" s="10">
        <v>899573300</v>
      </c>
      <c r="R66" s="10">
        <v>13629421929</v>
      </c>
      <c r="S66" s="12">
        <f t="shared" si="2"/>
        <v>22850468681</v>
      </c>
      <c r="T66" s="12">
        <f t="shared" si="2"/>
        <v>16871316159</v>
      </c>
    </row>
    <row r="67" spans="1:20" ht="15.75" x14ac:dyDescent="0.25">
      <c r="A67" s="13" t="s">
        <v>57</v>
      </c>
      <c r="B67" s="14" t="s">
        <v>58</v>
      </c>
      <c r="C67" s="10">
        <v>650722105047.39294</v>
      </c>
      <c r="D67" s="10">
        <v>50131695.663999997</v>
      </c>
      <c r="E67" s="10">
        <v>68084463055.657997</v>
      </c>
      <c r="F67" s="10">
        <v>885857174</v>
      </c>
      <c r="G67" s="10"/>
      <c r="H67" s="12"/>
      <c r="I67" s="10"/>
      <c r="J67" s="12"/>
      <c r="K67" s="10"/>
      <c r="L67" s="12"/>
      <c r="M67" s="10"/>
      <c r="N67" s="12"/>
      <c r="O67" s="10">
        <v>6985530948.9989996</v>
      </c>
      <c r="P67" s="10"/>
      <c r="Q67" s="10">
        <v>33327344417</v>
      </c>
      <c r="R67" s="10">
        <v>93435040179.263</v>
      </c>
      <c r="S67" s="12">
        <f t="shared" si="2"/>
        <v>759119443469.04993</v>
      </c>
      <c r="T67" s="12">
        <f t="shared" si="2"/>
        <v>94371029048.927002</v>
      </c>
    </row>
    <row r="68" spans="1:20" ht="15.75" x14ac:dyDescent="0.25">
      <c r="A68" s="13" t="s">
        <v>22</v>
      </c>
      <c r="B68" s="14" t="s">
        <v>59</v>
      </c>
      <c r="C68" s="10">
        <v>65463181092</v>
      </c>
      <c r="D68" s="10">
        <v>113772868724</v>
      </c>
      <c r="E68" s="10">
        <v>31235380320.470001</v>
      </c>
      <c r="F68" s="10">
        <v>321498740397</v>
      </c>
      <c r="G68" s="10"/>
      <c r="H68" s="12"/>
      <c r="I68" s="10"/>
      <c r="J68" s="12"/>
      <c r="K68" s="10"/>
      <c r="L68" s="12"/>
      <c r="M68" s="10"/>
      <c r="N68" s="12"/>
      <c r="O68" s="10">
        <v>9625000</v>
      </c>
      <c r="P68" s="10"/>
      <c r="Q68" s="10">
        <v>994931157</v>
      </c>
      <c r="R68" s="10">
        <v>266913688434.892</v>
      </c>
      <c r="S68" s="12">
        <f t="shared" si="2"/>
        <v>97703117569.470001</v>
      </c>
      <c r="T68" s="12">
        <f t="shared" si="2"/>
        <v>702185297555.89197</v>
      </c>
    </row>
    <row r="69" spans="1:20" ht="15.75" x14ac:dyDescent="0.25">
      <c r="A69" s="13" t="s">
        <v>23</v>
      </c>
      <c r="B69" s="14" t="s">
        <v>60</v>
      </c>
      <c r="C69" s="10">
        <v>39474833589.903999</v>
      </c>
      <c r="D69" s="10">
        <v>254155600</v>
      </c>
      <c r="E69" s="10">
        <v>6068563873.8400002</v>
      </c>
      <c r="F69" s="10">
        <v>1069748283</v>
      </c>
      <c r="G69" s="10"/>
      <c r="H69" s="12"/>
      <c r="I69" s="10"/>
      <c r="J69" s="12"/>
      <c r="K69" s="10"/>
      <c r="L69" s="12"/>
      <c r="M69" s="10"/>
      <c r="N69" s="12"/>
      <c r="O69" s="10">
        <v>253922500</v>
      </c>
      <c r="P69" s="10">
        <v>179501500</v>
      </c>
      <c r="Q69" s="10">
        <v>3130181220</v>
      </c>
      <c r="R69" s="10">
        <v>7168127322</v>
      </c>
      <c r="S69" s="12">
        <f t="shared" si="2"/>
        <v>48927501183.744003</v>
      </c>
      <c r="T69" s="12">
        <f t="shared" si="2"/>
        <v>8671532705</v>
      </c>
    </row>
    <row r="70" spans="1:20" ht="15.75" x14ac:dyDescent="0.25">
      <c r="A70" s="13" t="s">
        <v>24</v>
      </c>
      <c r="B70" s="14" t="s">
        <v>61</v>
      </c>
      <c r="C70" s="10">
        <v>6454084870</v>
      </c>
      <c r="D70" s="10"/>
      <c r="E70" s="10">
        <v>7095506548</v>
      </c>
      <c r="F70" s="10">
        <v>1600</v>
      </c>
      <c r="G70" s="10"/>
      <c r="H70" s="12"/>
      <c r="I70" s="10"/>
      <c r="J70" s="12"/>
      <c r="K70" s="10"/>
      <c r="L70" s="12"/>
      <c r="M70" s="10"/>
      <c r="N70" s="12"/>
      <c r="O70" s="10">
        <v>20125000</v>
      </c>
      <c r="P70" s="12"/>
      <c r="Q70" s="10">
        <v>194496650</v>
      </c>
      <c r="R70" s="10">
        <v>99975746519</v>
      </c>
      <c r="S70" s="12">
        <f t="shared" si="2"/>
        <v>13764213068</v>
      </c>
      <c r="T70" s="12">
        <f t="shared" si="2"/>
        <v>99975748119</v>
      </c>
    </row>
    <row r="71" spans="1:20" ht="15.75" x14ac:dyDescent="0.25">
      <c r="A71" s="13" t="s">
        <v>25</v>
      </c>
      <c r="B71" s="14" t="s">
        <v>62</v>
      </c>
      <c r="C71" s="10">
        <v>5892296465</v>
      </c>
      <c r="D71" s="10">
        <v>57268286</v>
      </c>
      <c r="E71" s="10">
        <v>4382769419</v>
      </c>
      <c r="F71" s="10">
        <v>90077850</v>
      </c>
      <c r="G71" s="10"/>
      <c r="H71" s="12"/>
      <c r="I71" s="10"/>
      <c r="J71" s="12"/>
      <c r="K71" s="10"/>
      <c r="L71" s="12"/>
      <c r="M71" s="10"/>
      <c r="N71" s="12"/>
      <c r="O71" s="10">
        <v>18850000</v>
      </c>
      <c r="P71" s="12"/>
      <c r="Q71" s="10">
        <v>563192026</v>
      </c>
      <c r="R71" s="10">
        <v>2458085812</v>
      </c>
      <c r="S71" s="12">
        <f t="shared" si="2"/>
        <v>10857107910</v>
      </c>
      <c r="T71" s="12">
        <f t="shared" si="2"/>
        <v>2605431948</v>
      </c>
    </row>
    <row r="72" spans="1:20" ht="15.75" x14ac:dyDescent="0.25">
      <c r="A72" s="13" t="s">
        <v>26</v>
      </c>
      <c r="B72" s="14" t="s">
        <v>63</v>
      </c>
      <c r="C72" s="10">
        <v>2494051737</v>
      </c>
      <c r="D72" s="10"/>
      <c r="E72" s="10">
        <v>2226024218</v>
      </c>
      <c r="F72" s="10">
        <v>200816000</v>
      </c>
      <c r="G72" s="10"/>
      <c r="H72" s="12"/>
      <c r="I72" s="10"/>
      <c r="J72" s="12"/>
      <c r="K72" s="10"/>
      <c r="L72" s="12"/>
      <c r="M72" s="10"/>
      <c r="N72" s="12"/>
      <c r="O72" s="10">
        <v>29677000</v>
      </c>
      <c r="P72" s="12"/>
      <c r="Q72" s="10">
        <v>733795612</v>
      </c>
      <c r="R72" s="12"/>
      <c r="S72" s="12">
        <f t="shared" si="2"/>
        <v>5483548567</v>
      </c>
      <c r="T72" s="12">
        <f t="shared" si="2"/>
        <v>200816000</v>
      </c>
    </row>
    <row r="73" spans="1:20" ht="15.75" x14ac:dyDescent="0.25">
      <c r="A73" s="13" t="s">
        <v>27</v>
      </c>
      <c r="B73" s="14" t="s">
        <v>64</v>
      </c>
      <c r="C73" s="10">
        <v>2809784633</v>
      </c>
      <c r="D73" s="10"/>
      <c r="E73" s="10">
        <v>2986576681</v>
      </c>
      <c r="F73" s="10"/>
      <c r="G73" s="10"/>
      <c r="H73" s="12"/>
      <c r="I73" s="10"/>
      <c r="J73" s="12"/>
      <c r="K73" s="10"/>
      <c r="L73" s="12"/>
      <c r="M73" s="10"/>
      <c r="N73" s="12"/>
      <c r="O73" s="10">
        <v>302857741</v>
      </c>
      <c r="P73" s="12"/>
      <c r="Q73" s="10">
        <v>1773832310</v>
      </c>
      <c r="R73" s="10">
        <v>64639500</v>
      </c>
      <c r="S73" s="12">
        <f t="shared" si="2"/>
        <v>7873051365</v>
      </c>
      <c r="T73" s="12">
        <f t="shared" si="2"/>
        <v>64639500</v>
      </c>
    </row>
    <row r="74" spans="1:20" ht="15.75" x14ac:dyDescent="0.25">
      <c r="A74" s="13" t="s">
        <v>28</v>
      </c>
      <c r="B74" s="14" t="s">
        <v>65</v>
      </c>
      <c r="C74" s="10">
        <v>2180279222000</v>
      </c>
      <c r="D74" s="10">
        <v>2485007000</v>
      </c>
      <c r="E74" s="10">
        <v>277727040487</v>
      </c>
      <c r="F74" s="10">
        <v>152636220084</v>
      </c>
      <c r="G74" s="10"/>
      <c r="H74" s="12"/>
      <c r="I74" s="10">
        <v>87713836000</v>
      </c>
      <c r="J74" s="12"/>
      <c r="K74" s="10">
        <v>262118963000</v>
      </c>
      <c r="L74" s="10">
        <v>396000000000</v>
      </c>
      <c r="M74" s="10">
        <v>195112435000</v>
      </c>
      <c r="N74" s="12"/>
      <c r="O74" s="10">
        <v>664376093000</v>
      </c>
      <c r="P74" s="12"/>
      <c r="Q74" s="10">
        <v>351997079000</v>
      </c>
      <c r="R74" s="10">
        <v>1423787385000</v>
      </c>
      <c r="S74" s="12">
        <f t="shared" si="2"/>
        <v>4019324668487</v>
      </c>
      <c r="T74" s="12">
        <f t="shared" si="2"/>
        <v>1974908612084</v>
      </c>
    </row>
    <row r="75" spans="1:20" ht="15.75" x14ac:dyDescent="0.25">
      <c r="A75" s="13" t="s">
        <v>29</v>
      </c>
      <c r="B75" s="14" t="s">
        <v>66</v>
      </c>
      <c r="C75" s="10">
        <v>84629970747</v>
      </c>
      <c r="D75" s="10"/>
      <c r="E75" s="10">
        <v>26505644675</v>
      </c>
      <c r="F75" s="10"/>
      <c r="G75" s="10"/>
      <c r="H75" s="12"/>
      <c r="I75" s="10"/>
      <c r="J75" s="12"/>
      <c r="K75" s="10">
        <v>6127187450</v>
      </c>
      <c r="L75" s="10">
        <v>2263244115697.25</v>
      </c>
      <c r="M75" s="10"/>
      <c r="N75" s="12"/>
      <c r="O75" s="10">
        <v>8608551869</v>
      </c>
      <c r="P75" s="12"/>
      <c r="Q75" s="10">
        <v>15640926273</v>
      </c>
      <c r="R75" s="12"/>
      <c r="S75" s="12">
        <f t="shared" si="2"/>
        <v>141512281014</v>
      </c>
      <c r="T75" s="12">
        <f t="shared" si="2"/>
        <v>2263244115697.25</v>
      </c>
    </row>
    <row r="76" spans="1:20" ht="15.75" x14ac:dyDescent="0.25">
      <c r="A76" s="13" t="s">
        <v>30</v>
      </c>
      <c r="B76" s="14" t="s">
        <v>67</v>
      </c>
      <c r="C76" s="10">
        <v>73782784591</v>
      </c>
      <c r="D76" s="10"/>
      <c r="E76" s="10">
        <v>16970259695.1</v>
      </c>
      <c r="F76" s="10">
        <v>83835000</v>
      </c>
      <c r="G76" s="10"/>
      <c r="H76" s="12"/>
      <c r="I76" s="10"/>
      <c r="J76" s="12"/>
      <c r="K76" s="10"/>
      <c r="L76" s="12"/>
      <c r="M76" s="10"/>
      <c r="N76" s="12"/>
      <c r="O76" s="10">
        <v>150169000</v>
      </c>
      <c r="P76" s="12"/>
      <c r="Q76" s="10">
        <v>1055708605</v>
      </c>
      <c r="R76" s="10">
        <v>3001411736</v>
      </c>
      <c r="S76" s="12">
        <f t="shared" si="2"/>
        <v>91958921891.100006</v>
      </c>
      <c r="T76" s="12">
        <f t="shared" si="2"/>
        <v>3085246736</v>
      </c>
    </row>
    <row r="77" spans="1:20" ht="15.75" hidden="1" x14ac:dyDescent="0.25">
      <c r="A77" s="13" t="s">
        <v>68</v>
      </c>
      <c r="B77" s="14" t="s">
        <v>69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>
        <f t="shared" si="2"/>
        <v>0</v>
      </c>
      <c r="T77" s="12">
        <f t="shared" si="2"/>
        <v>0</v>
      </c>
    </row>
    <row r="78" spans="1:20" ht="15.75" x14ac:dyDescent="0.25">
      <c r="A78" s="13" t="s">
        <v>122</v>
      </c>
      <c r="B78" s="14" t="s">
        <v>70</v>
      </c>
      <c r="C78" s="10">
        <f>SUM(C45:C77)</f>
        <v>13368945471486.273</v>
      </c>
      <c r="D78" s="10">
        <f t="shared" ref="D78:R78" si="3">SUM(D45:D77)</f>
        <v>139553434341.38901</v>
      </c>
      <c r="E78" s="10">
        <f t="shared" si="3"/>
        <v>4913048499281.3506</v>
      </c>
      <c r="F78" s="10">
        <f t="shared" si="3"/>
        <v>564217552931.01196</v>
      </c>
      <c r="G78" s="10">
        <f t="shared" si="3"/>
        <v>620148252750.72205</v>
      </c>
      <c r="H78" s="10">
        <f t="shared" si="3"/>
        <v>0</v>
      </c>
      <c r="I78" s="10">
        <f t="shared" si="3"/>
        <v>1514421444350</v>
      </c>
      <c r="J78" s="10">
        <f t="shared" si="3"/>
        <v>0</v>
      </c>
      <c r="K78" s="10">
        <f t="shared" si="3"/>
        <v>1585475763470.4399</v>
      </c>
      <c r="L78" s="10">
        <f t="shared" si="3"/>
        <v>2659252924697.25</v>
      </c>
      <c r="M78" s="10">
        <f t="shared" si="3"/>
        <v>5755188090404.3662</v>
      </c>
      <c r="N78" s="10">
        <f t="shared" si="3"/>
        <v>0</v>
      </c>
      <c r="O78" s="10">
        <f t="shared" si="3"/>
        <v>3944263080294.6758</v>
      </c>
      <c r="P78" s="10">
        <f t="shared" si="3"/>
        <v>57541934809</v>
      </c>
      <c r="Q78" s="10">
        <f t="shared" si="3"/>
        <v>1018345676610.8561</v>
      </c>
      <c r="R78" s="10">
        <f t="shared" si="3"/>
        <v>3167946457205.5957</v>
      </c>
      <c r="S78" s="10">
        <f>SUM(S45:S77)</f>
        <v>32719836278648.687</v>
      </c>
      <c r="T78" s="10">
        <f t="shared" ref="T78" si="4">SUM(T45:T77)</f>
        <v>6588512303984.2471</v>
      </c>
    </row>
    <row r="80" spans="1:20" ht="15.75" customHeight="1" x14ac:dyDescent="0.25">
      <c r="A80" s="40" t="s">
        <v>133</v>
      </c>
      <c r="B80" s="41"/>
      <c r="C80" s="41"/>
      <c r="D80" s="41"/>
      <c r="E80" s="42"/>
    </row>
    <row r="81" spans="1:5" ht="15.75" x14ac:dyDescent="0.2">
      <c r="A81" s="15" t="s">
        <v>71</v>
      </c>
      <c r="B81" s="16" t="s">
        <v>72</v>
      </c>
      <c r="C81" s="1" t="s">
        <v>123</v>
      </c>
      <c r="D81" s="1" t="s">
        <v>124</v>
      </c>
      <c r="E81" s="1" t="s">
        <v>125</v>
      </c>
    </row>
    <row r="82" spans="1:5" ht="15.75" x14ac:dyDescent="0.25">
      <c r="A82" s="13" t="s">
        <v>73</v>
      </c>
      <c r="B82" s="8" t="s">
        <v>74</v>
      </c>
      <c r="C82" s="10">
        <v>13368945471486.199</v>
      </c>
      <c r="D82" s="10">
        <v>139553434341.38901</v>
      </c>
      <c r="E82" s="12">
        <f t="shared" ref="E82:E90" si="5">C82+D82</f>
        <v>13508498905827.588</v>
      </c>
    </row>
    <row r="83" spans="1:5" ht="15.75" x14ac:dyDescent="0.25">
      <c r="A83" s="13" t="s">
        <v>75</v>
      </c>
      <c r="B83" s="8" t="s">
        <v>76</v>
      </c>
      <c r="C83" s="10">
        <v>4913048499281.3496</v>
      </c>
      <c r="D83" s="10">
        <v>564217552931.01196</v>
      </c>
      <c r="E83" s="12">
        <f t="shared" si="5"/>
        <v>5477266052212.3613</v>
      </c>
    </row>
    <row r="84" spans="1:5" ht="15.75" x14ac:dyDescent="0.25">
      <c r="A84" s="13" t="s">
        <v>77</v>
      </c>
      <c r="B84" s="8" t="s">
        <v>78</v>
      </c>
      <c r="C84" s="10">
        <v>620148252750.72205</v>
      </c>
      <c r="D84" s="12"/>
      <c r="E84" s="12">
        <f t="shared" si="5"/>
        <v>620148252750.72205</v>
      </c>
    </row>
    <row r="85" spans="1:5" ht="15.75" x14ac:dyDescent="0.25">
      <c r="A85" s="13" t="s">
        <v>79</v>
      </c>
      <c r="B85" s="8" t="s">
        <v>80</v>
      </c>
      <c r="C85" s="10">
        <v>1514421444350</v>
      </c>
      <c r="D85" s="12"/>
      <c r="E85" s="12">
        <f t="shared" si="5"/>
        <v>1514421444350</v>
      </c>
    </row>
    <row r="86" spans="1:5" ht="15.75" x14ac:dyDescent="0.25">
      <c r="A86" s="13" t="s">
        <v>81</v>
      </c>
      <c r="B86" s="8" t="s">
        <v>82</v>
      </c>
      <c r="C86" s="10">
        <v>1585475763470.4399</v>
      </c>
      <c r="D86" s="10">
        <v>2659252924697.25</v>
      </c>
      <c r="E86" s="12">
        <f t="shared" si="5"/>
        <v>4244728688167.6899</v>
      </c>
    </row>
    <row r="87" spans="1:5" ht="15.75" x14ac:dyDescent="0.25">
      <c r="A87" s="13" t="s">
        <v>83</v>
      </c>
      <c r="B87" s="8" t="s">
        <v>84</v>
      </c>
      <c r="C87" s="10">
        <v>5755188090404.3604</v>
      </c>
      <c r="D87" s="12"/>
      <c r="E87" s="12">
        <f t="shared" si="5"/>
        <v>5755188090404.3604</v>
      </c>
    </row>
    <row r="88" spans="1:5" ht="15.75" x14ac:dyDescent="0.25">
      <c r="A88" s="13" t="s">
        <v>85</v>
      </c>
      <c r="B88" s="8" t="s">
        <v>86</v>
      </c>
      <c r="C88" s="10">
        <v>3944263080294.6699</v>
      </c>
      <c r="D88" s="10">
        <v>57541934809</v>
      </c>
      <c r="E88" s="12">
        <f t="shared" si="5"/>
        <v>4001805015103.6699</v>
      </c>
    </row>
    <row r="89" spans="1:5" ht="15.75" x14ac:dyDescent="0.25">
      <c r="A89" s="13" t="s">
        <v>87</v>
      </c>
      <c r="B89" s="8" t="s">
        <v>88</v>
      </c>
      <c r="C89" s="10">
        <v>1018345676610.85</v>
      </c>
      <c r="D89" s="10">
        <v>3167946457205.5898</v>
      </c>
      <c r="E89" s="12">
        <f t="shared" si="5"/>
        <v>4186292133816.4399</v>
      </c>
    </row>
    <row r="90" spans="1:5" ht="15.75" x14ac:dyDescent="0.25">
      <c r="A90" s="13" t="s">
        <v>31</v>
      </c>
      <c r="B90" s="8" t="s">
        <v>70</v>
      </c>
      <c r="C90" s="12">
        <f>SUM(C82:C89)</f>
        <v>32719836278648.594</v>
      </c>
      <c r="D90" s="10">
        <v>6588512303984.2402</v>
      </c>
      <c r="E90" s="12">
        <f t="shared" si="5"/>
        <v>39308348582632.836</v>
      </c>
    </row>
    <row r="92" spans="1:5" ht="15" x14ac:dyDescent="0.25">
      <c r="A92" s="40" t="s">
        <v>134</v>
      </c>
      <c r="B92" s="41"/>
      <c r="C92" s="41"/>
      <c r="D92" s="41"/>
      <c r="E92" s="42"/>
    </row>
    <row r="93" spans="1:5" ht="15.75" x14ac:dyDescent="0.2">
      <c r="A93" s="15" t="s">
        <v>109</v>
      </c>
      <c r="B93" s="16" t="s">
        <v>108</v>
      </c>
      <c r="C93" s="1" t="s">
        <v>123</v>
      </c>
      <c r="D93" s="1" t="s">
        <v>124</v>
      </c>
      <c r="E93" s="1" t="s">
        <v>125</v>
      </c>
    </row>
    <row r="94" spans="1:5" ht="15.75" x14ac:dyDescent="0.25">
      <c r="A94" s="13" t="s">
        <v>89</v>
      </c>
      <c r="B94" s="8" t="s">
        <v>90</v>
      </c>
      <c r="C94" s="10">
        <v>1762464668839.6201</v>
      </c>
      <c r="D94" s="10">
        <v>38716928</v>
      </c>
      <c r="E94" s="12">
        <f t="shared" ref="E94:E99" si="6">C94+D94</f>
        <v>1762503385767.6201</v>
      </c>
    </row>
    <row r="95" spans="1:5" ht="15.75" x14ac:dyDescent="0.25">
      <c r="A95" s="13" t="s">
        <v>91</v>
      </c>
      <c r="B95" s="8" t="s">
        <v>92</v>
      </c>
      <c r="C95" s="10">
        <v>17258269992.363998</v>
      </c>
      <c r="D95" s="10">
        <v>1874630</v>
      </c>
      <c r="E95" s="12">
        <f t="shared" si="6"/>
        <v>17260144622.363998</v>
      </c>
    </row>
    <row r="96" spans="1:5" ht="15.75" x14ac:dyDescent="0.25">
      <c r="A96" s="13" t="s">
        <v>81</v>
      </c>
      <c r="B96" s="8" t="s">
        <v>93</v>
      </c>
      <c r="C96" s="10">
        <v>14546187105.9</v>
      </c>
      <c r="D96" s="12"/>
      <c r="E96" s="12">
        <f t="shared" si="6"/>
        <v>14546187105.9</v>
      </c>
    </row>
    <row r="97" spans="1:5" ht="15.75" x14ac:dyDescent="0.25">
      <c r="A97" s="13" t="s">
        <v>94</v>
      </c>
      <c r="B97" s="8" t="s">
        <v>95</v>
      </c>
      <c r="C97" s="10">
        <v>53154987646847.297</v>
      </c>
      <c r="D97" s="10">
        <v>8656626878.8700008</v>
      </c>
      <c r="E97" s="12">
        <f t="shared" si="6"/>
        <v>53163644273726.164</v>
      </c>
    </row>
    <row r="98" spans="1:5" ht="15.75" x14ac:dyDescent="0.25">
      <c r="A98" s="13" t="s">
        <v>96</v>
      </c>
      <c r="B98" s="8" t="s">
        <v>97</v>
      </c>
      <c r="C98" s="10">
        <v>6895744964.2159996</v>
      </c>
      <c r="D98" s="12"/>
      <c r="E98" s="12">
        <f t="shared" si="6"/>
        <v>6895744964.2159996</v>
      </c>
    </row>
    <row r="99" spans="1:5" ht="15.75" x14ac:dyDescent="0.25">
      <c r="A99" s="13" t="s">
        <v>31</v>
      </c>
      <c r="B99" s="8" t="s">
        <v>32</v>
      </c>
      <c r="C99" s="12">
        <f>SUM(C94:C98)</f>
        <v>54956152517749.398</v>
      </c>
      <c r="D99" s="10">
        <v>8697218436.8700008</v>
      </c>
      <c r="E99" s="12">
        <f t="shared" si="6"/>
        <v>54964849736186.266</v>
      </c>
    </row>
    <row r="101" spans="1:5" ht="15.75" x14ac:dyDescent="0.25">
      <c r="A101" s="31" t="s">
        <v>135</v>
      </c>
      <c r="B101" s="32"/>
    </row>
    <row r="102" spans="1:5" ht="15" x14ac:dyDescent="0.25">
      <c r="A102" s="8" t="s">
        <v>110</v>
      </c>
      <c r="B102" s="17">
        <v>3094203107256</v>
      </c>
    </row>
    <row r="103" spans="1:5" ht="15" x14ac:dyDescent="0.25">
      <c r="A103" s="8" t="s">
        <v>111</v>
      </c>
      <c r="B103" s="17">
        <v>2220737085096</v>
      </c>
    </row>
    <row r="104" spans="1:5" ht="15" x14ac:dyDescent="0.25">
      <c r="A104" s="8" t="s">
        <v>112</v>
      </c>
      <c r="B104" s="17">
        <f>SUM(B102:B103)</f>
        <v>5314940192352</v>
      </c>
    </row>
  </sheetData>
  <mergeCells count="31">
    <mergeCell ref="A1:J1"/>
    <mergeCell ref="A3:J3"/>
    <mergeCell ref="A4:A5"/>
    <mergeCell ref="B4:B5"/>
    <mergeCell ref="C4:E4"/>
    <mergeCell ref="G4:I4"/>
    <mergeCell ref="A2:J2"/>
    <mergeCell ref="A101:B101"/>
    <mergeCell ref="A41:T41"/>
    <mergeCell ref="C43:D43"/>
    <mergeCell ref="E43:F43"/>
    <mergeCell ref="G43:H43"/>
    <mergeCell ref="I43:J43"/>
    <mergeCell ref="K43:L43"/>
    <mergeCell ref="M43:N43"/>
    <mergeCell ref="O43:P43"/>
    <mergeCell ref="Q43:R43"/>
    <mergeCell ref="A92:E92"/>
    <mergeCell ref="A80:E80"/>
    <mergeCell ref="C44:D44"/>
    <mergeCell ref="E44:F44"/>
    <mergeCell ref="Q44:R44"/>
    <mergeCell ref="S42:S44"/>
    <mergeCell ref="A42:A44"/>
    <mergeCell ref="B42:B44"/>
    <mergeCell ref="T42:T44"/>
    <mergeCell ref="G44:H44"/>
    <mergeCell ref="I44:J44"/>
    <mergeCell ref="K44:L44"/>
    <mergeCell ref="M44:N44"/>
    <mergeCell ref="O44:P44"/>
  </mergeCells>
  <printOptions horizontalCentered="1"/>
  <pageMargins left="0" right="0" top="0.75" bottom="0.2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VMCDCHTSR4DK-1850682920-126</_dlc_DocId>
    <_dlc_DocIdUrl xmlns="536e90f3-28f6-43a2-9886-69104c66b47c">
      <Url>http://cms-mof/_layouts/DocIdRedir.aspx?ID=VMCDCHTSR4DK-1850682920-126</Url>
      <Description>VMCDCHTSR4DK-1850682920-126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F83F52B-BF43-4606-B883-2DB8EAB31EB5}"/>
</file>

<file path=customXml/itemProps2.xml><?xml version="1.0" encoding="utf-8"?>
<ds:datastoreItem xmlns:ds="http://schemas.openxmlformats.org/officeDocument/2006/customXml" ds:itemID="{7EC57A86-AFA0-41A9-B928-AD79F8C8F7FC}"/>
</file>

<file path=customXml/itemProps3.xml><?xml version="1.0" encoding="utf-8"?>
<ds:datastoreItem xmlns:ds="http://schemas.openxmlformats.org/officeDocument/2006/customXml" ds:itemID="{92D21C00-A893-4672-A6DA-D62362C9A777}"/>
</file>

<file path=customXml/itemProps4.xml><?xml version="1.0" encoding="utf-8"?>
<ds:datastoreItem xmlns:ds="http://schemas.openxmlformats.org/officeDocument/2006/customXml" ds:itemID="{01E277D9-66F1-49AD-BF5A-2A1C72A44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2007</dc:title>
  <dc:creator>AL-Madar</dc:creator>
  <cp:lastModifiedBy>DR.Ahmed Saker 2o1O</cp:lastModifiedBy>
  <cp:lastPrinted>2015-03-26T06:21:12Z</cp:lastPrinted>
  <dcterms:created xsi:type="dcterms:W3CDTF">2014-02-03T09:30:47Z</dcterms:created>
  <dcterms:modified xsi:type="dcterms:W3CDTF">2015-03-26T06:26:20Z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529ee52e-3423-4690-9155-b0e6011351a7</vt:lpwstr>
  </property>
</Properties>
</file>