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425" yWindow="585" windowWidth="9525" windowHeight="7980" tabRatio="927"/>
  </bookViews>
  <sheets>
    <sheet name="Final accounts for the year2008" sheetId="19" r:id="rId1"/>
  </sheets>
  <calcPr calcId="145621"/>
</workbook>
</file>

<file path=xl/calcChain.xml><?xml version="1.0" encoding="utf-8"?>
<calcChain xmlns="http://schemas.openxmlformats.org/spreadsheetml/2006/main">
  <c r="B102" i="19" l="1"/>
  <c r="D97" i="19"/>
  <c r="C97" i="19"/>
  <c r="E96" i="19"/>
  <c r="E95" i="19"/>
  <c r="E94" i="19"/>
  <c r="E93" i="19"/>
  <c r="E92" i="19"/>
  <c r="D88" i="19"/>
  <c r="C88" i="19"/>
  <c r="E87" i="19"/>
  <c r="E86" i="19"/>
  <c r="E85" i="19"/>
  <c r="E84" i="19"/>
  <c r="E83" i="19"/>
  <c r="E82" i="19"/>
  <c r="E81" i="19"/>
  <c r="E80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T75" i="19"/>
  <c r="S75" i="19"/>
  <c r="T74" i="19"/>
  <c r="S74" i="19"/>
  <c r="T73" i="19"/>
  <c r="S73" i="19"/>
  <c r="T72" i="19"/>
  <c r="S72" i="19"/>
  <c r="T71" i="19"/>
  <c r="S71" i="19"/>
  <c r="T70" i="19"/>
  <c r="S70" i="19"/>
  <c r="T69" i="19"/>
  <c r="S69" i="19"/>
  <c r="T68" i="19"/>
  <c r="S68" i="19"/>
  <c r="T67" i="19"/>
  <c r="S67" i="19"/>
  <c r="T66" i="19"/>
  <c r="S66" i="19"/>
  <c r="T65" i="19"/>
  <c r="S65" i="19"/>
  <c r="T64" i="19"/>
  <c r="S64" i="19"/>
  <c r="T63" i="19"/>
  <c r="S63" i="19"/>
  <c r="T62" i="19"/>
  <c r="S62" i="19"/>
  <c r="T61" i="19"/>
  <c r="S61" i="19"/>
  <c r="T60" i="19"/>
  <c r="S60" i="19"/>
  <c r="T59" i="19"/>
  <c r="S59" i="19"/>
  <c r="T58" i="19"/>
  <c r="S58" i="19"/>
  <c r="T57" i="19"/>
  <c r="S57" i="19"/>
  <c r="T56" i="19"/>
  <c r="S56" i="19"/>
  <c r="T55" i="19"/>
  <c r="S55" i="19"/>
  <c r="T54" i="19"/>
  <c r="S54" i="19"/>
  <c r="T53" i="19"/>
  <c r="S53" i="19"/>
  <c r="T52" i="19"/>
  <c r="S52" i="19"/>
  <c r="T51" i="19"/>
  <c r="S51" i="19"/>
  <c r="T50" i="19"/>
  <c r="S50" i="19"/>
  <c r="T49" i="19"/>
  <c r="S49" i="19"/>
  <c r="T48" i="19"/>
  <c r="S48" i="19"/>
  <c r="T47" i="19"/>
  <c r="S47" i="19"/>
  <c r="T46" i="19"/>
  <c r="S46" i="19"/>
  <c r="T45" i="19"/>
  <c r="S45" i="19"/>
  <c r="T44" i="19"/>
  <c r="T76" i="19" s="1"/>
  <c r="S44" i="19"/>
  <c r="S76" i="19" s="1"/>
  <c r="E97" i="19" l="1"/>
  <c r="E88" i="19"/>
  <c r="H38" i="19"/>
  <c r="I38" i="19"/>
  <c r="G38" i="19"/>
  <c r="D38" i="19"/>
  <c r="E38" i="19"/>
  <c r="C38" i="19"/>
  <c r="J38" i="19"/>
  <c r="F38" i="19"/>
  <c r="J37" i="19"/>
  <c r="F37" i="19"/>
  <c r="J36" i="19"/>
  <c r="F36" i="19"/>
  <c r="J35" i="19"/>
  <c r="F35" i="19"/>
  <c r="J34" i="19"/>
  <c r="F34" i="19"/>
  <c r="J33" i="19"/>
  <c r="F33" i="19"/>
  <c r="J32" i="19"/>
  <c r="F32" i="19"/>
  <c r="J31" i="19"/>
  <c r="F31" i="19"/>
  <c r="J30" i="19"/>
  <c r="F30" i="19"/>
  <c r="J29" i="19"/>
  <c r="F29" i="19"/>
  <c r="J28" i="19"/>
  <c r="F28" i="19"/>
  <c r="J27" i="19"/>
  <c r="F27" i="19"/>
  <c r="J26" i="19"/>
  <c r="F26" i="19"/>
  <c r="J25" i="19"/>
  <c r="F25" i="19"/>
  <c r="J24" i="19"/>
  <c r="F24" i="19"/>
  <c r="J23" i="19"/>
  <c r="F23" i="19"/>
  <c r="J22" i="19"/>
  <c r="F22" i="19"/>
  <c r="J21" i="19"/>
  <c r="F21" i="19"/>
  <c r="J20" i="19"/>
  <c r="F20" i="19"/>
  <c r="J19" i="19"/>
  <c r="F19" i="19"/>
  <c r="J18" i="19"/>
  <c r="F18" i="19"/>
  <c r="J17" i="19"/>
  <c r="F17" i="19"/>
  <c r="J16" i="19"/>
  <c r="F16" i="19"/>
  <c r="J15" i="19"/>
  <c r="F15" i="19"/>
  <c r="J14" i="19"/>
  <c r="F14" i="19"/>
  <c r="J13" i="19"/>
  <c r="F13" i="19"/>
  <c r="J12" i="19"/>
  <c r="F12" i="19"/>
  <c r="J11" i="19"/>
  <c r="F11" i="19"/>
  <c r="J10" i="19"/>
  <c r="F10" i="19"/>
  <c r="J9" i="19"/>
  <c r="F9" i="19"/>
  <c r="J8" i="19"/>
  <c r="F8" i="19"/>
  <c r="F7" i="19"/>
  <c r="J6" i="19"/>
  <c r="F6" i="19"/>
</calcChain>
</file>

<file path=xl/sharedStrings.xml><?xml version="1.0" encoding="utf-8"?>
<sst xmlns="http://schemas.openxmlformats.org/spreadsheetml/2006/main" count="230" uniqueCount="135">
  <si>
    <t>اسمــــاء الــوزارات</t>
  </si>
  <si>
    <t>مجلس النواب</t>
  </si>
  <si>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</si>
  <si>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</si>
  <si>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</si>
  <si>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</si>
  <si>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</si>
  <si>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</si>
  <si>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 الصحة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</si>
  <si>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</si>
  <si>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</si>
  <si>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</si>
  <si>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</si>
  <si>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</si>
  <si>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</si>
  <si>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</si>
  <si>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البلديات والاشغال</t>
  </si>
  <si>
    <t>وزارة الاعمار والاسكان</t>
  </si>
  <si>
    <t>وزارة الزراعة</t>
  </si>
  <si>
    <t>وزارة الموارد المائية</t>
  </si>
  <si>
    <t>وزارة النفط</t>
  </si>
  <si>
    <t>وزارة الصناعة والمعادن</t>
  </si>
  <si>
    <t>وزارة الكهرباء</t>
  </si>
  <si>
    <t>وزارة العلوم والتكنولوجيا</t>
  </si>
  <si>
    <t>وزارة الاتصالات</t>
  </si>
  <si>
    <t>وزارة البيئة</t>
  </si>
  <si>
    <t>وزارة المهجرين والمهاجرين</t>
  </si>
  <si>
    <t>وزارة حقوق الانسان</t>
  </si>
  <si>
    <t>حكومة اقليم كردستان</t>
  </si>
  <si>
    <t>دوائر غير مرتبطة بوزارة</t>
  </si>
  <si>
    <t>مجلس القضاء الاعلى</t>
  </si>
  <si>
    <t>المجموع العام</t>
  </si>
  <si>
    <t>Total Sum</t>
  </si>
  <si>
    <t>The name of the ministries</t>
  </si>
  <si>
    <t xml:space="preserve">COR </t>
  </si>
  <si>
    <t>Presidency</t>
  </si>
  <si>
    <t>Council of minister</t>
  </si>
  <si>
    <t>Ministry of Foreign Affairs</t>
  </si>
  <si>
    <t>Ministry of Finance</t>
  </si>
  <si>
    <t>Ministry of Internal Affairs</t>
  </si>
  <si>
    <t>Ministry of Labor and Social Affairs</t>
  </si>
  <si>
    <t>Ministry of Health</t>
  </si>
  <si>
    <t>Ministry of  Defense</t>
  </si>
  <si>
    <t>Ministry of Justice</t>
  </si>
  <si>
    <t>Ministry of Education</t>
  </si>
  <si>
    <t>Ministry of Youth and Sports</t>
  </si>
  <si>
    <t>Ministry of Trade</t>
  </si>
  <si>
    <t>Ministry of Culture</t>
  </si>
  <si>
    <t>Ministry of Transportation</t>
  </si>
  <si>
    <t>Ministry of Public Works and Municipalities</t>
  </si>
  <si>
    <t>Ministry of Housing and Construction</t>
  </si>
  <si>
    <t>Ministry of Agriculture</t>
  </si>
  <si>
    <t>Ministry of Water Resources</t>
  </si>
  <si>
    <t>Ministry of Petroleum</t>
  </si>
  <si>
    <t>وزارة التخطيط والتعاون الانمائي</t>
  </si>
  <si>
    <t>Ministry of Planning and Development Cooperation</t>
  </si>
  <si>
    <t>Ministry of Industry and Mining</t>
  </si>
  <si>
    <t>وزارة التعليم العالي والبحث العلمي</t>
  </si>
  <si>
    <t>Min. of Higher Education &amp; Academic Research</t>
  </si>
  <si>
    <t>Ministry of Electricity</t>
  </si>
  <si>
    <t>Ministry of Science and Technology</t>
  </si>
  <si>
    <t>Ministry of Communications</t>
  </si>
  <si>
    <t>Ministry of the Environment</t>
  </si>
  <si>
    <t>Ministry of Immigration and Emigration</t>
  </si>
  <si>
    <t>Ministry of Human Rights</t>
  </si>
  <si>
    <t>Kurdistan region</t>
  </si>
  <si>
    <t xml:space="preserve">Non-Ministerial entities </t>
  </si>
  <si>
    <t>Council of Judges (General Secretariat)</t>
  </si>
  <si>
    <t>Grand total</t>
  </si>
  <si>
    <t>اسماء الفصول</t>
  </si>
  <si>
    <t>The names of the chapters</t>
  </si>
  <si>
    <t>تعويضات الموظفين</t>
  </si>
  <si>
    <t xml:space="preserve">Employees Compensation </t>
  </si>
  <si>
    <t>السلع والخدمات</t>
  </si>
  <si>
    <t xml:space="preserve">Goods &amp; services </t>
  </si>
  <si>
    <t>الفوائد</t>
  </si>
  <si>
    <t xml:space="preserve">Interests </t>
  </si>
  <si>
    <t>الاعانات</t>
  </si>
  <si>
    <t xml:space="preserve">Subsides </t>
  </si>
  <si>
    <t>المنح</t>
  </si>
  <si>
    <t xml:space="preserve">Grants </t>
  </si>
  <si>
    <t>منافع اجتماعية</t>
  </si>
  <si>
    <t xml:space="preserve">Social Benefits </t>
  </si>
  <si>
    <t>لمصروفات الاخرى</t>
  </si>
  <si>
    <t xml:space="preserve">Other Expenditures </t>
  </si>
  <si>
    <t>شراءالموجودات غير المالية</t>
  </si>
  <si>
    <t xml:space="preserve">Purchase of Non-Financial Assets </t>
  </si>
  <si>
    <t>الضرائب</t>
  </si>
  <si>
    <t>Taxes</t>
  </si>
  <si>
    <t>المساهمات الاجتماعية</t>
  </si>
  <si>
    <t>Social Benefits</t>
  </si>
  <si>
    <t>Grants</t>
  </si>
  <si>
    <t>الايرادات الاخرى بضمنها مبيعات النفط</t>
  </si>
  <si>
    <t>Other Revenues including oil Sales</t>
  </si>
  <si>
    <t>بيع الموجودات غير المالية</t>
  </si>
  <si>
    <t>Sales of Non-Financial Assets</t>
  </si>
  <si>
    <t xml:space="preserve">    تعويضات الموظفين</t>
  </si>
  <si>
    <t xml:space="preserve"> Employees Compensation </t>
  </si>
  <si>
    <t xml:space="preserve">السلع والخدمـــات </t>
  </si>
  <si>
    <t>Goods &amp; services</t>
  </si>
  <si>
    <t xml:space="preserve">الـــفــــوائــــد  </t>
  </si>
  <si>
    <t>Interests</t>
  </si>
  <si>
    <t xml:space="preserve">الاعــــانـات </t>
  </si>
  <si>
    <t>Subsides</t>
  </si>
  <si>
    <t xml:space="preserve">المنــــــــح </t>
  </si>
  <si>
    <t xml:space="preserve">المنافع الاجتماعية  </t>
  </si>
  <si>
    <t xml:space="preserve">المصروفات الاخرى </t>
  </si>
  <si>
    <t>Other Expenditures</t>
  </si>
  <si>
    <t>الموجودات الغير مالية</t>
  </si>
  <si>
    <t>Purchase of Non-Financial Assets</t>
  </si>
  <si>
    <t>الموازنة الجارية</t>
  </si>
  <si>
    <t>الموازنة الاستثمارية</t>
  </si>
  <si>
    <t>Type of revenue</t>
  </si>
  <si>
    <t xml:space="preserve">الايرادات </t>
  </si>
  <si>
    <t>سلف الموازنة الجارية</t>
  </si>
  <si>
    <t>سلف الموازنة الاستثمارية</t>
  </si>
  <si>
    <t>سلف الموازنة الاجمالية</t>
  </si>
  <si>
    <t>اسماء الوزارات</t>
  </si>
  <si>
    <t>الأعتمادات المنقحه</t>
  </si>
  <si>
    <t>الوفر والتجاوز</t>
  </si>
  <si>
    <t>نسبة التنفيذ</t>
  </si>
  <si>
    <t xml:space="preserve">المجموع العام </t>
  </si>
  <si>
    <t>وزارة المالية دائرة المحاسبة قسم التوحيد/ نظام توحيد حسابات الدولة على الموازنة الجارية والاستثمارية  ختامي 2008</t>
  </si>
  <si>
    <t>المصروفات الفعلية</t>
  </si>
  <si>
    <t xml:space="preserve"> مجموع الوزاره للموازنة الاستثمارية                                                                        </t>
  </si>
  <si>
    <t xml:space="preserve"> مجموع الوزاره للموازنة الجارية                                                                        </t>
  </si>
  <si>
    <t xml:space="preserve">الموازنة الجارية </t>
  </si>
  <si>
    <t xml:space="preserve"> الموازنة الاستثمارية  </t>
  </si>
  <si>
    <t xml:space="preserve">الموازنة الاتحادية  </t>
  </si>
  <si>
    <t>The Ministry of Finance and Accounting Department of the Department of unification / unification of the state accounts on the current and final 2008 investment budget system</t>
  </si>
  <si>
    <t>تقرير تنفيذ الموازنة على مستوى الوزارات  -  Report of the implementation of the budget at the level of ministries</t>
  </si>
  <si>
    <t>تقرير بالمصروفات الفعلية بمستوى الوزارات حسب التصنيف الاقتصادي -  Report actual expenditures, the level of ministries by economic classification</t>
  </si>
  <si>
    <t>تقرير بالمصروفات حسب التصنيف الاقتصادي - Report expenditures by economic classification</t>
  </si>
  <si>
    <t xml:space="preserve"> تقرير بالايرادات حسب التصنيف الاقتصادي  -  Report revenues by economic classification  </t>
  </si>
  <si>
    <t>ملخص السلف الموقوفه - Advances Summary suspended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</si>
</sst>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-* #,##0_-;_-* #,##0\-;_-* &quot;-&quot;??_-;_-@_-"/>
    <numFmt numFmtId="166" formatCode="_(* #,##0.000_);_(* \(#,##0.000\);_(* &quot;-&quot;??_);_(@_)"/>
    <numFmt numFmtId="167" formatCode="_(* #,##0_);_(* \(#,##0\);_(* &quot;-&quot;??_);_(@_)"/>
  </numFmts>
  <fonts count="4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lgerian"/>
      <family val="5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  <xf numFmtId="0" fontId="22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0" fillId="32" borderId="0" applyNumberFormat="0" applyBorder="0" applyAlignment="0" applyProtection="0"/>
  </cellStyleXfs>
  <cellXfs count="51">
    <xf numFmtId="0" fontId="0" fillId="0" borderId="0" xfId="0"/>
    <xf numFmtId="0" fontId="25" fillId="34" borderId="14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5" fillId="34" borderId="10" xfId="0" applyFont="1" applyFill="1" applyBorder="1"/>
    <xf numFmtId="0" fontId="21" fillId="34" borderId="10" xfId="0" applyFont="1" applyFill="1" applyBorder="1"/>
    <xf numFmtId="165" fontId="21" fillId="33" borderId="10" xfId="42" applyNumberFormat="1" applyFont="1" applyFill="1" applyBorder="1"/>
    <xf numFmtId="165" fontId="21" fillId="0" borderId="10" xfId="42" applyNumberFormat="1" applyFont="1" applyBorder="1"/>
    <xf numFmtId="167" fontId="21" fillId="0" borderId="10" xfId="42" applyNumberFormat="1" applyFont="1" applyBorder="1"/>
    <xf numFmtId="0" fontId="41" fillId="0" borderId="0" xfId="64" applyFont="1"/>
    <xf numFmtId="0" fontId="41" fillId="0" borderId="0" xfId="0" applyFont="1"/>
    <xf numFmtId="0" fontId="24" fillId="34" borderId="10" xfId="0" applyFont="1" applyFill="1" applyBorder="1" applyAlignment="1">
      <alignment horizontal="center" vertical="center"/>
    </xf>
    <xf numFmtId="0" fontId="21" fillId="34" borderId="10" xfId="64" applyFont="1" applyFill="1" applyBorder="1" applyAlignment="1">
      <alignment horizontal="center" vertical="center"/>
    </xf>
    <xf numFmtId="166" fontId="21" fillId="34" borderId="10" xfId="65" applyNumberFormat="1" applyFont="1" applyFill="1" applyBorder="1" applyAlignment="1">
      <alignment horizontal="center"/>
    </xf>
    <xf numFmtId="0" fontId="21" fillId="34" borderId="10" xfId="64" applyFont="1" applyFill="1" applyBorder="1" applyAlignment="1">
      <alignment horizontal="center" vertical="center" wrapText="1"/>
    </xf>
    <xf numFmtId="0" fontId="21" fillId="34" borderId="10" xfId="43" applyFont="1" applyFill="1" applyBorder="1" applyAlignment="1">
      <alignment horizontal="left"/>
    </xf>
    <xf numFmtId="9" fontId="21" fillId="33" borderId="10" xfId="58" applyFont="1" applyFill="1" applyBorder="1"/>
    <xf numFmtId="0" fontId="21" fillId="34" borderId="12" xfId="43" applyFont="1" applyFill="1" applyBorder="1" applyAlignment="1">
      <alignment horizontal="left"/>
    </xf>
    <xf numFmtId="167" fontId="21" fillId="0" borderId="10" xfId="61" applyNumberFormat="1" applyFont="1" applyBorder="1"/>
    <xf numFmtId="0" fontId="24" fillId="34" borderId="14" xfId="0" applyFont="1" applyFill="1" applyBorder="1" applyAlignment="1">
      <alignment horizontal="center" vertical="center" wrapText="1"/>
    </xf>
    <xf numFmtId="0" fontId="42" fillId="34" borderId="12" xfId="43" applyFont="1" applyFill="1" applyBorder="1" applyAlignment="1">
      <alignment horizontal="center" vertical="center"/>
    </xf>
    <xf numFmtId="0" fontId="42" fillId="34" borderId="13" xfId="43" applyFont="1" applyFill="1" applyBorder="1" applyAlignment="1">
      <alignment horizontal="center" vertical="center"/>
    </xf>
    <xf numFmtId="0" fontId="42" fillId="34" borderId="15" xfId="43" applyFont="1" applyFill="1" applyBorder="1" applyAlignment="1">
      <alignment horizontal="center" vertical="center"/>
    </xf>
    <xf numFmtId="0" fontId="23" fillId="34" borderId="10" xfId="43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4" borderId="18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 vertical="center"/>
    </xf>
    <xf numFmtId="0" fontId="21" fillId="34" borderId="10" xfId="64" applyFont="1" applyFill="1" applyBorder="1" applyAlignment="1">
      <alignment horizontal="center" vertical="center"/>
    </xf>
    <xf numFmtId="0" fontId="23" fillId="34" borderId="12" xfId="43" applyFont="1" applyFill="1" applyBorder="1" applyAlignment="1">
      <alignment horizontal="center" vertical="center"/>
    </xf>
    <xf numFmtId="0" fontId="23" fillId="34" borderId="13" xfId="43" applyFont="1" applyFill="1" applyBorder="1" applyAlignment="1">
      <alignment horizontal="center" vertical="center"/>
    </xf>
    <xf numFmtId="0" fontId="23" fillId="34" borderId="15" xfId="43" applyFont="1" applyFill="1" applyBorder="1" applyAlignment="1">
      <alignment horizontal="center" vertical="center"/>
    </xf>
    <xf numFmtId="0" fontId="24" fillId="34" borderId="16" xfId="43" applyFont="1" applyFill="1" applyBorder="1" applyAlignment="1">
      <alignment horizontal="center" vertical="top"/>
    </xf>
    <xf numFmtId="0" fontId="24" fillId="34" borderId="19" xfId="43" applyFont="1" applyFill="1" applyBorder="1" applyAlignment="1">
      <alignment horizontal="center" vertical="top"/>
    </xf>
    <xf numFmtId="0" fontId="21" fillId="34" borderId="17" xfId="0" applyFont="1" applyFill="1" applyBorder="1" applyAlignment="1">
      <alignment horizontal="center" vertical="center"/>
    </xf>
    <xf numFmtId="0" fontId="21" fillId="34" borderId="20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21" xfId="0" applyFont="1" applyFill="1" applyBorder="1" applyAlignment="1">
      <alignment horizontal="center" vertical="center"/>
    </xf>
    <xf numFmtId="0" fontId="23" fillId="34" borderId="12" xfId="0" applyFont="1" applyFill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/>
    </xf>
    <xf numFmtId="0" fontId="23" fillId="34" borderId="15" xfId="0" applyFont="1" applyFill="1" applyBorder="1" applyAlignment="1">
      <alignment horizontal="center" vertical="center"/>
    </xf>
    <xf numFmtId="3" fontId="24" fillId="34" borderId="17" xfId="43" applyNumberFormat="1" applyFont="1" applyFill="1" applyBorder="1" applyAlignment="1">
      <alignment horizontal="center" vertical="top"/>
    </xf>
    <xf numFmtId="3" fontId="24" fillId="34" borderId="18" xfId="43" applyNumberFormat="1" applyFont="1" applyFill="1" applyBorder="1" applyAlignment="1">
      <alignment horizontal="center" vertical="top"/>
    </xf>
    <xf numFmtId="0" fontId="24" fillId="34" borderId="17" xfId="43" applyFont="1" applyFill="1" applyBorder="1" applyAlignment="1">
      <alignment horizontal="center" vertical="top"/>
    </xf>
    <xf numFmtId="0" fontId="24" fillId="34" borderId="18" xfId="43" applyFont="1" applyFill="1" applyBorder="1" applyAlignment="1">
      <alignment horizontal="center" vertical="top"/>
    </xf>
    <xf numFmtId="0" fontId="24" fillId="34" borderId="11" xfId="43" applyFont="1" applyFill="1" applyBorder="1" applyAlignment="1">
      <alignment horizontal="center" vertical="center" wrapText="1"/>
    </xf>
    <xf numFmtId="0" fontId="24" fillId="34" borderId="22" xfId="43" applyFont="1" applyFill="1" applyBorder="1" applyAlignment="1">
      <alignment horizontal="center" vertical="center" wrapText="1"/>
    </xf>
    <xf numFmtId="0" fontId="24" fillId="34" borderId="14" xfId="43" applyFont="1" applyFill="1" applyBorder="1" applyAlignment="1">
      <alignment horizontal="center" vertical="center" wrapText="1"/>
    </xf>
    <xf numFmtId="3" fontId="24" fillId="34" borderId="16" xfId="43" applyNumberFormat="1" applyFont="1" applyFill="1" applyBorder="1" applyAlignment="1">
      <alignment horizontal="center" vertical="top"/>
    </xf>
    <xf numFmtId="3" fontId="24" fillId="34" borderId="19" xfId="43" applyNumberFormat="1" applyFont="1" applyFill="1" applyBorder="1" applyAlignment="1">
      <alignment horizontal="center" vertical="top"/>
    </xf>
    <xf numFmtId="0" fontId="23" fillId="34" borderId="12" xfId="0" applyFont="1" applyFill="1" applyBorder="1" applyAlignment="1">
      <alignment horizontal="center"/>
    </xf>
    <xf numFmtId="0" fontId="23" fillId="34" borderId="15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center" vertical="center" wrapText="1"/>
    </xf>
  </cellXfs>
  <cellStyles count="107">
    <cellStyle name="20% - Accent1" xfId="19" builtinId="30" customBuiltin="1"/>
    <cellStyle name="20% - Accent1 2" xfId="84"/>
    <cellStyle name="20% - Accent2" xfId="23" builtinId="34" customBuiltin="1"/>
    <cellStyle name="20% - Accent2 2" xfId="88"/>
    <cellStyle name="20% - Accent3" xfId="27" builtinId="38" customBuiltin="1"/>
    <cellStyle name="20% - Accent3 2" xfId="92"/>
    <cellStyle name="20% - Accent4" xfId="31" builtinId="42" customBuiltin="1"/>
    <cellStyle name="20% - Accent4 2" xfId="96"/>
    <cellStyle name="20% - Accent5" xfId="35" builtinId="46" customBuiltin="1"/>
    <cellStyle name="20% - Accent5 2" xfId="100"/>
    <cellStyle name="20% - Accent6" xfId="39" builtinId="50" customBuiltin="1"/>
    <cellStyle name="20% - Accent6 2" xfId="104"/>
    <cellStyle name="40% - Accent1" xfId="20" builtinId="31" customBuiltin="1"/>
    <cellStyle name="40% - Accent1 2" xfId="85"/>
    <cellStyle name="40% - Accent2" xfId="24" builtinId="35" customBuiltin="1"/>
    <cellStyle name="40% - Accent2 2" xfId="89"/>
    <cellStyle name="40% - Accent3" xfId="28" builtinId="39" customBuiltin="1"/>
    <cellStyle name="40% - Accent3 2" xfId="93"/>
    <cellStyle name="40% - Accent4" xfId="32" builtinId="43" customBuiltin="1"/>
    <cellStyle name="40% - Accent4 2" xfId="97"/>
    <cellStyle name="40% - Accent5" xfId="36" builtinId="47" customBuiltin="1"/>
    <cellStyle name="40% - Accent5 2" xfId="101"/>
    <cellStyle name="40% - Accent6" xfId="40" builtinId="51" customBuiltin="1"/>
    <cellStyle name="40% - Accent6 2" xfId="105"/>
    <cellStyle name="60% - Accent1" xfId="21" builtinId="32" customBuiltin="1"/>
    <cellStyle name="60% - Accent1 2" xfId="86"/>
    <cellStyle name="60% - Accent2" xfId="25" builtinId="36" customBuiltin="1"/>
    <cellStyle name="60% - Accent2 2" xfId="90"/>
    <cellStyle name="60% - Accent3" xfId="29" builtinId="40" customBuiltin="1"/>
    <cellStyle name="60% - Accent3 2" xfId="94"/>
    <cellStyle name="60% - Accent4" xfId="33" builtinId="44" customBuiltin="1"/>
    <cellStyle name="60% - Accent4 2" xfId="98"/>
    <cellStyle name="60% - Accent5" xfId="37" builtinId="48" customBuiltin="1"/>
    <cellStyle name="60% - Accent5 2" xfId="102"/>
    <cellStyle name="60% - Accent6" xfId="41" builtinId="52" customBuiltin="1"/>
    <cellStyle name="60% - Accent6 2" xfId="106"/>
    <cellStyle name="Accent1" xfId="18" builtinId="29" customBuiltin="1"/>
    <cellStyle name="Accent1 2" xfId="83"/>
    <cellStyle name="Accent2" xfId="22" builtinId="33" customBuiltin="1"/>
    <cellStyle name="Accent2 2" xfId="87"/>
    <cellStyle name="Accent3" xfId="26" builtinId="37" customBuiltin="1"/>
    <cellStyle name="Accent3 2" xfId="91"/>
    <cellStyle name="Accent4" xfId="30" builtinId="41" customBuiltin="1"/>
    <cellStyle name="Accent4 2" xfId="95"/>
    <cellStyle name="Accent5" xfId="34" builtinId="45" customBuiltin="1"/>
    <cellStyle name="Accent5 2" xfId="99"/>
    <cellStyle name="Accent6" xfId="38" builtinId="49" customBuiltin="1"/>
    <cellStyle name="Accent6 2" xfId="103"/>
    <cellStyle name="Bad" xfId="7" builtinId="27" customBuiltin="1"/>
    <cellStyle name="Bad 2" xfId="72"/>
    <cellStyle name="Calculation" xfId="11" builtinId="22" customBuiltin="1"/>
    <cellStyle name="Calculation 2" xfId="76"/>
    <cellStyle name="Check Cell" xfId="13" builtinId="23" customBuiltin="1"/>
    <cellStyle name="Check Cell 2" xfId="78"/>
    <cellStyle name="Comma" xfId="42" builtinId="3"/>
    <cellStyle name="Comma 2" xfId="45"/>
    <cellStyle name="Comma 2 2" xfId="46"/>
    <cellStyle name="Comma 3" xfId="47"/>
    <cellStyle name="Comma 4" xfId="48"/>
    <cellStyle name="Comma 5" xfId="49"/>
    <cellStyle name="Comma 6" xfId="61"/>
    <cellStyle name="Comma 6 2" xfId="65"/>
    <cellStyle name="Explanatory Text" xfId="16" builtinId="53" customBuiltin="1"/>
    <cellStyle name="Explanatory Text 2" xfId="81"/>
    <cellStyle name="Good" xfId="6" builtinId="26" customBuiltin="1"/>
    <cellStyle name="Good 2" xfId="71"/>
    <cellStyle name="Heading 1" xfId="2" builtinId="16" customBuiltin="1"/>
    <cellStyle name="Heading 1 2" xfId="67"/>
    <cellStyle name="Heading 2" xfId="3" builtinId="17" customBuiltin="1"/>
    <cellStyle name="Heading 2 2" xfId="68"/>
    <cellStyle name="Heading 3" xfId="4" builtinId="18" customBuiltin="1"/>
    <cellStyle name="Heading 3 2" xfId="69"/>
    <cellStyle name="Heading 4" xfId="5" builtinId="19" customBuiltin="1"/>
    <cellStyle name="Heading 4 2" xfId="70"/>
    <cellStyle name="Input" xfId="9" builtinId="20" customBuiltin="1"/>
    <cellStyle name="Input 2" xfId="74"/>
    <cellStyle name="Linked Cell" xfId="12" builtinId="24" customBuiltin="1"/>
    <cellStyle name="Linked Cell 2" xfId="77"/>
    <cellStyle name="Neutral" xfId="8" builtinId="28" customBuiltin="1"/>
    <cellStyle name="Neutral 2" xfId="73"/>
    <cellStyle name="Normal" xfId="0" builtinId="0"/>
    <cellStyle name="Normal 2" xfId="43"/>
    <cellStyle name="Normal 2 2" xfId="44"/>
    <cellStyle name="Normal 2 3" xfId="50"/>
    <cellStyle name="Normal 2 4" xfId="51"/>
    <cellStyle name="Normal 2 5" xfId="52"/>
    <cellStyle name="Normal 2 6" xfId="59"/>
    <cellStyle name="Normal 3" xfId="53"/>
    <cellStyle name="Normal 4" xfId="54"/>
    <cellStyle name="Normal 5" xfId="55"/>
    <cellStyle name="Normal 5 2" xfId="62"/>
    <cellStyle name="Normal 6" xfId="60"/>
    <cellStyle name="Normal 7" xfId="63"/>
    <cellStyle name="Normal 7 2" xfId="64"/>
    <cellStyle name="Note" xfId="15" builtinId="10" customBuiltin="1"/>
    <cellStyle name="Note 2" xfId="80"/>
    <cellStyle name="Output" xfId="10" builtinId="21" customBuiltin="1"/>
    <cellStyle name="Output 2" xfId="75"/>
    <cellStyle name="Percent" xfId="58" builtinId="5"/>
    <cellStyle name="Percent 2" xfId="56"/>
    <cellStyle name="Percent 3" xfId="57"/>
    <cellStyle name="Title" xfId="1" builtinId="15" customBuiltin="1"/>
    <cellStyle name="Title 2" xfId="66"/>
    <cellStyle name="Total" xfId="17" builtinId="25" customBuiltin="1"/>
    <cellStyle name="Total 2" xfId="82"/>
    <cellStyle name="Warning Text" xfId="14" builtinId="11" customBuiltin="1"/>
    <cellStyle name="Warning Text 2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rightToLeft="1" tabSelected="1" topLeftCell="L38" workbookViewId="0">
      <selection activeCell="A21" sqref="A21"/>
    </sheetView>
  </sheetViews>
  <sheetFormatPr defaultColWidth="9.125" defaultRowHeight="12" x14ac:dyDescent="0.2"/>
  <cols>
    <col min="1" max="1" width="25" style="9" bestFit="1" customWidth="1"/>
    <col min="2" max="2" width="47.125" style="9" customWidth="1"/>
    <col min="3" max="5" width="18.875" style="8" bestFit="1" customWidth="1"/>
    <col min="6" max="6" width="17.875" style="8" bestFit="1" customWidth="1"/>
    <col min="7" max="9" width="18.875" style="8" bestFit="1" customWidth="1"/>
    <col min="10" max="10" width="11.75" style="8" bestFit="1" customWidth="1"/>
    <col min="11" max="13" width="17.875" style="8" bestFit="1" customWidth="1"/>
    <col min="14" max="14" width="11.75" style="8" bestFit="1" customWidth="1"/>
    <col min="15" max="15" width="17.875" style="8" bestFit="1" customWidth="1"/>
    <col min="16" max="16" width="14.125" style="8" bestFit="1" customWidth="1"/>
    <col min="17" max="18" width="17.875" style="8" bestFit="1" customWidth="1"/>
    <col min="19" max="19" width="20.5" style="8" bestFit="1" customWidth="1"/>
    <col min="20" max="20" width="23" style="8" bestFit="1" customWidth="1"/>
    <col min="21" max="16384" width="9.125" style="8"/>
  </cols>
  <sheetData>
    <row r="1" spans="1:10" ht="21" customHeight="1" x14ac:dyDescent="0.2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9.5" customHeight="1" x14ac:dyDescent="0.2">
      <c r="A2" s="27" t="s">
        <v>129</v>
      </c>
      <c r="B2" s="28"/>
      <c r="C2" s="28"/>
      <c r="D2" s="28"/>
      <c r="E2" s="28"/>
      <c r="F2" s="28"/>
      <c r="G2" s="28"/>
      <c r="H2" s="28"/>
      <c r="I2" s="28"/>
      <c r="J2" s="29"/>
    </row>
    <row r="3" spans="1:10" ht="18" customHeight="1" x14ac:dyDescent="0.2">
      <c r="A3" s="22" t="s">
        <v>130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3.5" customHeight="1" x14ac:dyDescent="0.2">
      <c r="A4" s="23" t="s">
        <v>117</v>
      </c>
      <c r="B4" s="24" t="s">
        <v>33</v>
      </c>
      <c r="C4" s="26" t="s">
        <v>110</v>
      </c>
      <c r="D4" s="26"/>
      <c r="E4" s="26"/>
      <c r="F4" s="11"/>
      <c r="G4" s="26" t="s">
        <v>111</v>
      </c>
      <c r="H4" s="26"/>
      <c r="I4" s="26"/>
      <c r="J4" s="11"/>
    </row>
    <row r="5" spans="1:10" ht="15" x14ac:dyDescent="0.25">
      <c r="A5" s="23"/>
      <c r="B5" s="25"/>
      <c r="C5" s="12" t="s">
        <v>118</v>
      </c>
      <c r="D5" s="12" t="s">
        <v>123</v>
      </c>
      <c r="E5" s="12" t="s">
        <v>119</v>
      </c>
      <c r="F5" s="13" t="s">
        <v>120</v>
      </c>
      <c r="G5" s="12" t="s">
        <v>118</v>
      </c>
      <c r="H5" s="12" t="s">
        <v>123</v>
      </c>
      <c r="I5" s="12" t="s">
        <v>119</v>
      </c>
      <c r="J5" s="13" t="s">
        <v>120</v>
      </c>
    </row>
    <row r="6" spans="1:10" ht="18" customHeight="1" x14ac:dyDescent="0.25">
      <c r="A6" s="4" t="s">
        <v>1</v>
      </c>
      <c r="B6" s="14" t="s">
        <v>34</v>
      </c>
      <c r="C6" s="6">
        <v>605075291016</v>
      </c>
      <c r="D6" s="6">
        <v>326573123210</v>
      </c>
      <c r="E6" s="6">
        <v>278502167806</v>
      </c>
      <c r="F6" s="15">
        <f>D6/C6</f>
        <v>0.5397231188562357</v>
      </c>
      <c r="G6" s="6">
        <v>8110000000</v>
      </c>
      <c r="H6" s="6">
        <v>442298494</v>
      </c>
      <c r="I6" s="6">
        <v>7667701506</v>
      </c>
      <c r="J6" s="15">
        <f>H6/G6</f>
        <v>5.453742219482121E-2</v>
      </c>
    </row>
    <row r="7" spans="1:10" ht="18" customHeight="1" x14ac:dyDescent="0.25">
      <c r="A7" s="4" t="s">
        <v>2</v>
      </c>
      <c r="B7" s="14" t="s">
        <v>35</v>
      </c>
      <c r="C7" s="6">
        <v>153221128000</v>
      </c>
      <c r="D7" s="6">
        <v>152641750463</v>
      </c>
      <c r="E7" s="6">
        <v>579377537</v>
      </c>
      <c r="F7" s="15">
        <f t="shared" ref="F7:F38" si="0">D7/C7</f>
        <v>0.99621868377708322</v>
      </c>
      <c r="G7" s="6">
        <v>0</v>
      </c>
      <c r="H7" s="6">
        <v>0</v>
      </c>
      <c r="I7" s="6">
        <v>0</v>
      </c>
      <c r="J7" s="15"/>
    </row>
    <row r="8" spans="1:10" ht="18" customHeight="1" x14ac:dyDescent="0.25">
      <c r="A8" s="4" t="s">
        <v>3</v>
      </c>
      <c r="B8" s="14" t="s">
        <v>36</v>
      </c>
      <c r="C8" s="6">
        <v>1745599124089</v>
      </c>
      <c r="D8" s="6">
        <v>1277365434437.8</v>
      </c>
      <c r="E8" s="6">
        <v>468233689651.20001</v>
      </c>
      <c r="F8" s="15">
        <f t="shared" si="0"/>
        <v>0.73176333375192115</v>
      </c>
      <c r="G8" s="6">
        <v>1127421442000</v>
      </c>
      <c r="H8" s="6">
        <v>119737934073</v>
      </c>
      <c r="I8" s="6">
        <v>1007683507927</v>
      </c>
      <c r="J8" s="15">
        <f t="shared" ref="J8:J38" si="1">H8/G8</f>
        <v>0.10620512402229086</v>
      </c>
    </row>
    <row r="9" spans="1:10" ht="18" customHeight="1" x14ac:dyDescent="0.25">
      <c r="A9" s="4" t="s">
        <v>4</v>
      </c>
      <c r="B9" s="14" t="s">
        <v>37</v>
      </c>
      <c r="C9" s="6">
        <v>303441955280</v>
      </c>
      <c r="D9" s="6">
        <v>201227143365.50699</v>
      </c>
      <c r="E9" s="6">
        <v>102214811914.493</v>
      </c>
      <c r="F9" s="15">
        <f t="shared" si="0"/>
        <v>0.66314871712392354</v>
      </c>
      <c r="G9" s="6">
        <v>61675000000</v>
      </c>
      <c r="H9" s="6">
        <v>34082611212</v>
      </c>
      <c r="I9" s="6">
        <v>27592388788</v>
      </c>
      <c r="J9" s="15">
        <f t="shared" si="1"/>
        <v>0.55261631474665585</v>
      </c>
    </row>
    <row r="10" spans="1:10" ht="18" customHeight="1" x14ac:dyDescent="0.25">
      <c r="A10" s="4" t="s">
        <v>5</v>
      </c>
      <c r="B10" s="14" t="s">
        <v>38</v>
      </c>
      <c r="C10" s="6">
        <v>26761831002242</v>
      </c>
      <c r="D10" s="6">
        <v>25227209705086.801</v>
      </c>
      <c r="E10" s="6">
        <v>1534621297155.1599</v>
      </c>
      <c r="F10" s="15">
        <f t="shared" si="0"/>
        <v>0.94265634152511335</v>
      </c>
      <c r="G10" s="6">
        <v>958754031425</v>
      </c>
      <c r="H10" s="6">
        <v>4646409838</v>
      </c>
      <c r="I10" s="6">
        <v>954107621587</v>
      </c>
      <c r="J10" s="15">
        <f t="shared" si="1"/>
        <v>4.8463001830553161E-3</v>
      </c>
    </row>
    <row r="11" spans="1:10" ht="18" customHeight="1" x14ac:dyDescent="0.25">
      <c r="A11" s="4" t="s">
        <v>6</v>
      </c>
      <c r="B11" s="14" t="s">
        <v>39</v>
      </c>
      <c r="C11" s="6">
        <v>6416383792000</v>
      </c>
      <c r="D11" s="6">
        <v>4951102645085.3203</v>
      </c>
      <c r="E11" s="6">
        <v>1465281146914.6699</v>
      </c>
      <c r="F11" s="15">
        <f t="shared" si="0"/>
        <v>0.77163442923386161</v>
      </c>
      <c r="G11" s="6">
        <v>702150966000</v>
      </c>
      <c r="H11" s="6">
        <v>53502563664</v>
      </c>
      <c r="I11" s="6">
        <v>648648402336</v>
      </c>
      <c r="J11" s="15">
        <f t="shared" si="1"/>
        <v>7.619809165654555E-2</v>
      </c>
    </row>
    <row r="12" spans="1:10" ht="18" customHeight="1" x14ac:dyDescent="0.25">
      <c r="A12" s="4" t="s">
        <v>7</v>
      </c>
      <c r="B12" s="14" t="s">
        <v>40</v>
      </c>
      <c r="C12" s="6">
        <v>1387213773831</v>
      </c>
      <c r="D12" s="6">
        <v>905530199161.30505</v>
      </c>
      <c r="E12" s="6">
        <v>481683574669.69501</v>
      </c>
      <c r="F12" s="15">
        <f t="shared" si="0"/>
        <v>0.65276903693116228</v>
      </c>
      <c r="G12" s="6">
        <v>22505632000</v>
      </c>
      <c r="H12" s="6">
        <v>8167022740</v>
      </c>
      <c r="I12" s="6">
        <v>14338609260</v>
      </c>
      <c r="J12" s="15">
        <f t="shared" si="1"/>
        <v>0.36288795355758063</v>
      </c>
    </row>
    <row r="13" spans="1:10" ht="18" customHeight="1" x14ac:dyDescent="0.25">
      <c r="A13" s="4" t="s">
        <v>8</v>
      </c>
      <c r="B13" s="14" t="s">
        <v>41</v>
      </c>
      <c r="C13" s="6">
        <v>3010406010066</v>
      </c>
      <c r="D13" s="6">
        <v>2830716511421.4102</v>
      </c>
      <c r="E13" s="6">
        <v>179689498644.58401</v>
      </c>
      <c r="F13" s="15">
        <f t="shared" si="0"/>
        <v>0.94031054348026288</v>
      </c>
      <c r="G13" s="6">
        <v>142263408000</v>
      </c>
      <c r="H13" s="6">
        <v>67951467080</v>
      </c>
      <c r="I13" s="6">
        <v>74311940920</v>
      </c>
      <c r="J13" s="15">
        <f t="shared" si="1"/>
        <v>0.47764543275949078</v>
      </c>
    </row>
    <row r="14" spans="1:10" ht="18" customHeight="1" x14ac:dyDescent="0.25">
      <c r="A14" s="4" t="s">
        <v>9</v>
      </c>
      <c r="B14" s="14" t="s">
        <v>42</v>
      </c>
      <c r="C14" s="6">
        <v>5915452171093</v>
      </c>
      <c r="D14" s="6">
        <v>4076110056767</v>
      </c>
      <c r="E14" s="6">
        <v>1839342114326</v>
      </c>
      <c r="F14" s="15">
        <f t="shared" si="0"/>
        <v>0.68906145107312322</v>
      </c>
      <c r="G14" s="6">
        <v>492399044000</v>
      </c>
      <c r="H14" s="6">
        <v>15516061000</v>
      </c>
      <c r="I14" s="6">
        <v>476882983000</v>
      </c>
      <c r="J14" s="15">
        <f t="shared" si="1"/>
        <v>3.1511151756013565E-2</v>
      </c>
    </row>
    <row r="15" spans="1:10" ht="18" customHeight="1" x14ac:dyDescent="0.25">
      <c r="A15" s="4" t="s">
        <v>10</v>
      </c>
      <c r="B15" s="14" t="s">
        <v>43</v>
      </c>
      <c r="C15" s="6">
        <v>294597175561</v>
      </c>
      <c r="D15" s="6">
        <v>245210396470.12201</v>
      </c>
      <c r="E15" s="6">
        <v>49386779090.877998</v>
      </c>
      <c r="F15" s="15">
        <f t="shared" si="0"/>
        <v>0.83235827364321813</v>
      </c>
      <c r="G15" s="6">
        <v>27824246000</v>
      </c>
      <c r="H15" s="6">
        <v>3479279058</v>
      </c>
      <c r="I15" s="6">
        <v>24344966942</v>
      </c>
      <c r="J15" s="15">
        <f t="shared" si="1"/>
        <v>0.12504486403692663</v>
      </c>
    </row>
    <row r="16" spans="1:10" ht="18" customHeight="1" x14ac:dyDescent="0.25">
      <c r="A16" s="4" t="s">
        <v>11</v>
      </c>
      <c r="B16" s="14" t="s">
        <v>44</v>
      </c>
      <c r="C16" s="6">
        <v>3855393703150</v>
      </c>
      <c r="D16" s="6">
        <v>3475242826462.6899</v>
      </c>
      <c r="E16" s="6">
        <v>380150876687.30298</v>
      </c>
      <c r="F16" s="15">
        <f t="shared" si="0"/>
        <v>0.90139765067917377</v>
      </c>
      <c r="G16" s="6">
        <v>481183335000</v>
      </c>
      <c r="H16" s="6">
        <v>142775832230.79999</v>
      </c>
      <c r="I16" s="6">
        <v>338407502769.20001</v>
      </c>
      <c r="J16" s="15">
        <f t="shared" si="1"/>
        <v>0.2967181567724077</v>
      </c>
    </row>
    <row r="17" spans="1:10" ht="18" customHeight="1" x14ac:dyDescent="0.25">
      <c r="A17" s="4" t="s">
        <v>12</v>
      </c>
      <c r="B17" s="14" t="s">
        <v>45</v>
      </c>
      <c r="C17" s="6">
        <v>69945510250</v>
      </c>
      <c r="D17" s="6">
        <v>52248310075.25</v>
      </c>
      <c r="E17" s="6">
        <v>17697200174.75</v>
      </c>
      <c r="F17" s="15">
        <f t="shared" si="0"/>
        <v>0.74698590214730753</v>
      </c>
      <c r="G17" s="6">
        <v>125225159000</v>
      </c>
      <c r="H17" s="6">
        <v>51249954717</v>
      </c>
      <c r="I17" s="6">
        <v>73975204283</v>
      </c>
      <c r="J17" s="15">
        <f t="shared" si="1"/>
        <v>0.40926244475361379</v>
      </c>
    </row>
    <row r="18" spans="1:10" ht="18" customHeight="1" x14ac:dyDescent="0.25">
      <c r="A18" s="4" t="s">
        <v>13</v>
      </c>
      <c r="B18" s="14" t="s">
        <v>46</v>
      </c>
      <c r="C18" s="6">
        <v>63860222970</v>
      </c>
      <c r="D18" s="6">
        <v>33953129206.997002</v>
      </c>
      <c r="E18" s="6">
        <v>29907093763.002998</v>
      </c>
      <c r="F18" s="15">
        <f t="shared" si="0"/>
        <v>0.53167883900041135</v>
      </c>
      <c r="G18" s="6">
        <v>59067220000</v>
      </c>
      <c r="H18" s="6">
        <v>10965922250</v>
      </c>
      <c r="I18" s="6">
        <v>48101297750</v>
      </c>
      <c r="J18" s="15">
        <f t="shared" si="1"/>
        <v>0.18565157205637917</v>
      </c>
    </row>
    <row r="19" spans="1:10" ht="18" customHeight="1" x14ac:dyDescent="0.25">
      <c r="A19" s="4" t="s">
        <v>14</v>
      </c>
      <c r="B19" s="14" t="s">
        <v>47</v>
      </c>
      <c r="C19" s="6">
        <v>110190790134</v>
      </c>
      <c r="D19" s="6">
        <v>79368207121.320007</v>
      </c>
      <c r="E19" s="6">
        <v>30822583012.68</v>
      </c>
      <c r="F19" s="15">
        <f t="shared" si="0"/>
        <v>0.72027986209013029</v>
      </c>
      <c r="G19" s="6">
        <v>43537963000</v>
      </c>
      <c r="H19" s="6">
        <v>6944823244</v>
      </c>
      <c r="I19" s="6">
        <v>36593139756</v>
      </c>
      <c r="J19" s="15">
        <f t="shared" si="1"/>
        <v>0.15951190100464738</v>
      </c>
    </row>
    <row r="20" spans="1:10" ht="18" customHeight="1" x14ac:dyDescent="0.25">
      <c r="A20" s="4" t="s">
        <v>15</v>
      </c>
      <c r="B20" s="14" t="s">
        <v>48</v>
      </c>
      <c r="C20" s="6">
        <v>592378697771</v>
      </c>
      <c r="D20" s="6">
        <v>89742151984.167999</v>
      </c>
      <c r="E20" s="6">
        <v>502636545786.83197</v>
      </c>
      <c r="F20" s="15">
        <f t="shared" si="0"/>
        <v>0.1514945630588159</v>
      </c>
      <c r="G20" s="6">
        <v>408254265000</v>
      </c>
      <c r="H20" s="6">
        <v>63983123489.199997</v>
      </c>
      <c r="I20" s="6">
        <v>344271141510.79999</v>
      </c>
      <c r="J20" s="15">
        <f t="shared" si="1"/>
        <v>0.15672371111468975</v>
      </c>
    </row>
    <row r="21" spans="1:10" ht="18" customHeight="1" x14ac:dyDescent="0.25">
      <c r="A21" s="4" t="s">
        <v>16</v>
      </c>
      <c r="B21" s="14" t="s">
        <v>49</v>
      </c>
      <c r="C21" s="6">
        <v>424610414981</v>
      </c>
      <c r="D21" s="6">
        <v>38427063806.959999</v>
      </c>
      <c r="E21" s="6">
        <v>386183351174.03998</v>
      </c>
      <c r="F21" s="15">
        <f t="shared" si="0"/>
        <v>9.0499579028647928E-2</v>
      </c>
      <c r="G21" s="6">
        <v>1448013540000</v>
      </c>
      <c r="H21" s="6">
        <v>818772500047.69702</v>
      </c>
      <c r="I21" s="6">
        <v>629241039952.30298</v>
      </c>
      <c r="J21" s="15">
        <f t="shared" si="1"/>
        <v>0.56544533419742538</v>
      </c>
    </row>
    <row r="22" spans="1:10" ht="18" customHeight="1" x14ac:dyDescent="0.25">
      <c r="A22" s="4" t="s">
        <v>17</v>
      </c>
      <c r="B22" s="14" t="s">
        <v>50</v>
      </c>
      <c r="C22" s="6">
        <v>208359299175</v>
      </c>
      <c r="D22" s="6">
        <v>156172720619.65601</v>
      </c>
      <c r="E22" s="6">
        <v>52186578555.344002</v>
      </c>
      <c r="F22" s="15">
        <f t="shared" si="0"/>
        <v>0.74953563982036275</v>
      </c>
      <c r="G22" s="6">
        <v>589314292000</v>
      </c>
      <c r="H22" s="6">
        <v>335540886827</v>
      </c>
      <c r="I22" s="6">
        <v>253773405173</v>
      </c>
      <c r="J22" s="15">
        <f t="shared" si="1"/>
        <v>0.56937510490073096</v>
      </c>
    </row>
    <row r="23" spans="1:10" ht="18" customHeight="1" x14ac:dyDescent="0.25">
      <c r="A23" s="4" t="s">
        <v>18</v>
      </c>
      <c r="B23" s="14" t="s">
        <v>51</v>
      </c>
      <c r="C23" s="6">
        <v>347315129921</v>
      </c>
      <c r="D23" s="6">
        <v>161400609346.245</v>
      </c>
      <c r="E23" s="6">
        <v>185914520574.755</v>
      </c>
      <c r="F23" s="15">
        <f t="shared" si="0"/>
        <v>0.46470941068117888</v>
      </c>
      <c r="G23" s="6">
        <v>95400000000</v>
      </c>
      <c r="H23" s="6">
        <v>56482235137.663002</v>
      </c>
      <c r="I23" s="6">
        <v>38917764862.336998</v>
      </c>
      <c r="J23" s="15">
        <f t="shared" si="1"/>
        <v>0.59205697209290353</v>
      </c>
    </row>
    <row r="24" spans="1:10" ht="18" customHeight="1" x14ac:dyDescent="0.25">
      <c r="A24" s="4" t="s">
        <v>19</v>
      </c>
      <c r="B24" s="14" t="s">
        <v>52</v>
      </c>
      <c r="C24" s="6">
        <v>179448090271</v>
      </c>
      <c r="D24" s="6">
        <v>166845219643.70001</v>
      </c>
      <c r="E24" s="6">
        <v>12602870627.299999</v>
      </c>
      <c r="F24" s="15">
        <f t="shared" si="0"/>
        <v>0.92976871134004657</v>
      </c>
      <c r="G24" s="6">
        <v>964280000000</v>
      </c>
      <c r="H24" s="6">
        <v>626476278032.91296</v>
      </c>
      <c r="I24" s="6">
        <v>337803721967.08698</v>
      </c>
      <c r="J24" s="15">
        <f t="shared" si="1"/>
        <v>0.6496829531182986</v>
      </c>
    </row>
    <row r="25" spans="1:10" ht="18" customHeight="1" x14ac:dyDescent="0.25">
      <c r="A25" s="4" t="s">
        <v>20</v>
      </c>
      <c r="B25" s="14" t="s">
        <v>53</v>
      </c>
      <c r="C25" s="6">
        <v>29260226937</v>
      </c>
      <c r="D25" s="6">
        <v>20455164665.701</v>
      </c>
      <c r="E25" s="6">
        <v>8805062271.2989998</v>
      </c>
      <c r="F25" s="15">
        <f t="shared" si="0"/>
        <v>0.69907744426394502</v>
      </c>
      <c r="G25" s="6">
        <v>3854602000000</v>
      </c>
      <c r="H25" s="6">
        <v>3811005874226</v>
      </c>
      <c r="I25" s="6">
        <v>43596125774</v>
      </c>
      <c r="J25" s="15">
        <f t="shared" si="1"/>
        <v>0.98868985026884748</v>
      </c>
    </row>
    <row r="26" spans="1:10" ht="18" customHeight="1" x14ac:dyDescent="0.25">
      <c r="A26" s="4" t="s">
        <v>54</v>
      </c>
      <c r="B26" s="14" t="s">
        <v>55</v>
      </c>
      <c r="C26" s="6">
        <v>184202284312</v>
      </c>
      <c r="D26" s="6">
        <v>39068146950.165001</v>
      </c>
      <c r="E26" s="6">
        <v>145134137361.83499</v>
      </c>
      <c r="F26" s="15">
        <f t="shared" si="0"/>
        <v>0.21209371586289213</v>
      </c>
      <c r="G26" s="6">
        <v>116317566000</v>
      </c>
      <c r="H26" s="6">
        <v>23293008116</v>
      </c>
      <c r="I26" s="6">
        <v>93024557884</v>
      </c>
      <c r="J26" s="15">
        <f t="shared" si="1"/>
        <v>0.20025357232801794</v>
      </c>
    </row>
    <row r="27" spans="1:10" ht="18" customHeight="1" x14ac:dyDescent="0.25">
      <c r="A27" s="4" t="s">
        <v>21</v>
      </c>
      <c r="B27" s="14" t="s">
        <v>56</v>
      </c>
      <c r="C27" s="6">
        <v>182734800503</v>
      </c>
      <c r="D27" s="6">
        <v>28930413099</v>
      </c>
      <c r="E27" s="6">
        <v>153804387404</v>
      </c>
      <c r="F27" s="15">
        <f t="shared" si="0"/>
        <v>0.15831912158694175</v>
      </c>
      <c r="G27" s="6">
        <v>697090542000</v>
      </c>
      <c r="H27" s="6">
        <v>214259938358</v>
      </c>
      <c r="I27" s="6">
        <v>482830603642</v>
      </c>
      <c r="J27" s="15">
        <f t="shared" si="1"/>
        <v>0.30736314072383442</v>
      </c>
    </row>
    <row r="28" spans="1:10" ht="18" customHeight="1" x14ac:dyDescent="0.25">
      <c r="A28" s="4" t="s">
        <v>57</v>
      </c>
      <c r="B28" s="14" t="s">
        <v>58</v>
      </c>
      <c r="C28" s="6">
        <v>1427499099895</v>
      </c>
      <c r="D28" s="6">
        <v>1377209425173.2</v>
      </c>
      <c r="E28" s="6">
        <v>50289674721.796997</v>
      </c>
      <c r="F28" s="15">
        <f t="shared" si="0"/>
        <v>0.96477078358543333</v>
      </c>
      <c r="G28" s="6">
        <v>463819987000</v>
      </c>
      <c r="H28" s="6">
        <v>455224188168.01801</v>
      </c>
      <c r="I28" s="6">
        <v>8595798831.9820004</v>
      </c>
      <c r="J28" s="15">
        <f t="shared" si="1"/>
        <v>0.98146738158573144</v>
      </c>
    </row>
    <row r="29" spans="1:10" ht="18" customHeight="1" x14ac:dyDescent="0.25">
      <c r="A29" s="4" t="s">
        <v>22</v>
      </c>
      <c r="B29" s="14" t="s">
        <v>59</v>
      </c>
      <c r="C29" s="6">
        <v>425756618960</v>
      </c>
      <c r="D29" s="6">
        <v>409122058143.03003</v>
      </c>
      <c r="E29" s="6">
        <v>16634560816.969999</v>
      </c>
      <c r="F29" s="15">
        <f t="shared" si="0"/>
        <v>0.96092941348133731</v>
      </c>
      <c r="G29" s="6">
        <v>4709128950000</v>
      </c>
      <c r="H29" s="6">
        <v>742615973023</v>
      </c>
      <c r="I29" s="6">
        <v>3966512976977</v>
      </c>
      <c r="J29" s="15">
        <f t="shared" si="1"/>
        <v>0.15769709874328244</v>
      </c>
    </row>
    <row r="30" spans="1:10" ht="18" customHeight="1" x14ac:dyDescent="0.25">
      <c r="A30" s="4" t="s">
        <v>23</v>
      </c>
      <c r="B30" s="14" t="s">
        <v>60</v>
      </c>
      <c r="C30" s="6">
        <v>101115122846</v>
      </c>
      <c r="D30" s="6">
        <v>79931261431.300003</v>
      </c>
      <c r="E30" s="6">
        <v>21183861414.700001</v>
      </c>
      <c r="F30" s="15">
        <f t="shared" si="0"/>
        <v>0.79049759503369865</v>
      </c>
      <c r="G30" s="6">
        <v>36496049000</v>
      </c>
      <c r="H30" s="6">
        <v>11209354434</v>
      </c>
      <c r="I30" s="6">
        <v>25286694566</v>
      </c>
      <c r="J30" s="15">
        <f t="shared" si="1"/>
        <v>0.30713884765992067</v>
      </c>
    </row>
    <row r="31" spans="1:10" ht="18" customHeight="1" x14ac:dyDescent="0.25">
      <c r="A31" s="4" t="s">
        <v>24</v>
      </c>
      <c r="B31" s="14" t="s">
        <v>61</v>
      </c>
      <c r="C31" s="6">
        <v>67344021668</v>
      </c>
      <c r="D31" s="6">
        <v>13651494798</v>
      </c>
      <c r="E31" s="6">
        <v>53692526870</v>
      </c>
      <c r="F31" s="15">
        <f t="shared" si="0"/>
        <v>0.20271279409626958</v>
      </c>
      <c r="G31" s="6">
        <v>379485495000</v>
      </c>
      <c r="H31" s="6">
        <v>83451553084</v>
      </c>
      <c r="I31" s="6">
        <v>296033941916</v>
      </c>
      <c r="J31" s="15">
        <f t="shared" si="1"/>
        <v>0.21990709574815237</v>
      </c>
    </row>
    <row r="32" spans="1:10" ht="18" customHeight="1" x14ac:dyDescent="0.25">
      <c r="A32" s="4" t="s">
        <v>25</v>
      </c>
      <c r="B32" s="14" t="s">
        <v>62</v>
      </c>
      <c r="C32" s="6">
        <v>20983537989</v>
      </c>
      <c r="D32" s="6">
        <v>17245641057.5</v>
      </c>
      <c r="E32" s="6">
        <v>3737896931.5</v>
      </c>
      <c r="F32" s="15">
        <f t="shared" si="0"/>
        <v>0.82186526726524944</v>
      </c>
      <c r="G32" s="6">
        <v>12564305000</v>
      </c>
      <c r="H32" s="6">
        <v>7346125670</v>
      </c>
      <c r="I32" s="6">
        <v>5218179330</v>
      </c>
      <c r="J32" s="15">
        <f t="shared" si="1"/>
        <v>0.58468221441615753</v>
      </c>
    </row>
    <row r="33" spans="1:20" ht="18" customHeight="1" x14ac:dyDescent="0.25">
      <c r="A33" s="4" t="s">
        <v>26</v>
      </c>
      <c r="B33" s="14" t="s">
        <v>63</v>
      </c>
      <c r="C33" s="6">
        <v>274915918240</v>
      </c>
      <c r="D33" s="6">
        <v>221641499034</v>
      </c>
      <c r="E33" s="6">
        <v>53274419206</v>
      </c>
      <c r="F33" s="15">
        <f t="shared" si="0"/>
        <v>0.806215589307958</v>
      </c>
      <c r="G33" s="6">
        <v>1629828000</v>
      </c>
      <c r="H33" s="6">
        <v>621690784</v>
      </c>
      <c r="I33" s="6">
        <v>1008137216</v>
      </c>
      <c r="J33" s="15">
        <f t="shared" si="1"/>
        <v>0.38144563966259015</v>
      </c>
    </row>
    <row r="34" spans="1:20" ht="18" customHeight="1" x14ac:dyDescent="0.25">
      <c r="A34" s="4" t="s">
        <v>27</v>
      </c>
      <c r="B34" s="14" t="s">
        <v>64</v>
      </c>
      <c r="C34" s="6">
        <v>20780760656</v>
      </c>
      <c r="D34" s="6">
        <v>10211021626</v>
      </c>
      <c r="E34" s="6">
        <v>10569739030</v>
      </c>
      <c r="F34" s="15">
        <f t="shared" si="0"/>
        <v>0.49136900207990153</v>
      </c>
      <c r="G34" s="6">
        <v>5712158000</v>
      </c>
      <c r="H34" s="6">
        <v>291038348</v>
      </c>
      <c r="I34" s="6">
        <v>5421119652</v>
      </c>
      <c r="J34" s="15">
        <f t="shared" si="1"/>
        <v>5.0950682386586649E-2</v>
      </c>
    </row>
    <row r="35" spans="1:20" ht="18" customHeight="1" x14ac:dyDescent="0.25">
      <c r="A35" s="4" t="s">
        <v>28</v>
      </c>
      <c r="B35" s="14" t="s">
        <v>65</v>
      </c>
      <c r="C35" s="6">
        <v>5086384980309</v>
      </c>
      <c r="D35" s="6">
        <v>5078400187724</v>
      </c>
      <c r="E35" s="6">
        <v>7984792585</v>
      </c>
      <c r="F35" s="15">
        <f t="shared" si="0"/>
        <v>0.99843016354131442</v>
      </c>
      <c r="G35" s="6">
        <v>4454986909785</v>
      </c>
      <c r="H35" s="6">
        <v>4442484034590</v>
      </c>
      <c r="I35" s="6">
        <v>12502875195</v>
      </c>
      <c r="J35" s="15">
        <f t="shared" si="1"/>
        <v>0.99719351022838287</v>
      </c>
    </row>
    <row r="36" spans="1:20" ht="18" customHeight="1" x14ac:dyDescent="0.25">
      <c r="A36" s="4" t="s">
        <v>29</v>
      </c>
      <c r="B36" s="14" t="s">
        <v>66</v>
      </c>
      <c r="C36" s="6">
        <v>869520702615</v>
      </c>
      <c r="D36" s="6">
        <v>400586828425</v>
      </c>
      <c r="E36" s="6">
        <v>468933874190</v>
      </c>
      <c r="F36" s="15">
        <f t="shared" si="0"/>
        <v>0.46069843675978456</v>
      </c>
      <c r="G36" s="6">
        <v>7833792005648</v>
      </c>
      <c r="H36" s="6">
        <v>2741942434630.5</v>
      </c>
      <c r="I36" s="6">
        <v>5091849571017.5</v>
      </c>
      <c r="J36" s="15">
        <f t="shared" si="1"/>
        <v>0.35001470969022624</v>
      </c>
    </row>
    <row r="37" spans="1:20" ht="18" customHeight="1" x14ac:dyDescent="0.25">
      <c r="A37" s="4" t="s">
        <v>30</v>
      </c>
      <c r="B37" s="14" t="s">
        <v>67</v>
      </c>
      <c r="C37" s="6">
        <v>189607289450</v>
      </c>
      <c r="D37" s="6">
        <v>157640760841.98001</v>
      </c>
      <c r="E37" s="6">
        <v>31966528608.02</v>
      </c>
      <c r="F37" s="15">
        <f t="shared" si="0"/>
        <v>0.83140664738815506</v>
      </c>
      <c r="G37" s="6">
        <v>36105749000</v>
      </c>
      <c r="H37" s="6">
        <v>21553117304</v>
      </c>
      <c r="I37" s="6">
        <v>14552631696</v>
      </c>
      <c r="J37" s="15">
        <f t="shared" si="1"/>
        <v>0.59694419589522985</v>
      </c>
    </row>
    <row r="38" spans="1:20" ht="18" customHeight="1" x14ac:dyDescent="0.25">
      <c r="A38" s="4" t="s">
        <v>121</v>
      </c>
      <c r="B38" s="14" t="s">
        <v>68</v>
      </c>
      <c r="C38" s="6">
        <f>SUM(C6:C37)</f>
        <v>61324828646181</v>
      </c>
      <c r="D38" s="6">
        <f>SUM(D6:D37)</f>
        <v>52301181106704.133</v>
      </c>
      <c r="E38" s="6">
        <f>SUM(E6:E37)</f>
        <v>9023647539476.8047</v>
      </c>
      <c r="F38" s="15">
        <f t="shared" si="0"/>
        <v>0.85285490822094923</v>
      </c>
      <c r="G38" s="6">
        <f>SUM(G6:G37)</f>
        <v>30359111087858</v>
      </c>
      <c r="H38" s="6">
        <f>SUM(H6:H37)</f>
        <v>14976015533870.791</v>
      </c>
      <c r="I38" s="6">
        <f>SUM(I6:I37)</f>
        <v>15383095553987.209</v>
      </c>
      <c r="J38" s="15">
        <f t="shared" si="1"/>
        <v>0.49329558729604522</v>
      </c>
    </row>
    <row r="39" spans="1:20" ht="18" customHeight="1" x14ac:dyDescent="0.2"/>
    <row r="40" spans="1:20" ht="20.100000000000001" customHeight="1" x14ac:dyDescent="0.2">
      <c r="A40" s="36" t="s">
        <v>131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</row>
    <row r="41" spans="1:20" ht="16.5" customHeight="1" x14ac:dyDescent="0.2">
      <c r="A41" s="32" t="s">
        <v>0</v>
      </c>
      <c r="B41" s="24" t="s">
        <v>33</v>
      </c>
      <c r="C41" s="10" t="s">
        <v>110</v>
      </c>
      <c r="D41" s="10" t="s">
        <v>111</v>
      </c>
      <c r="E41" s="10" t="s">
        <v>110</v>
      </c>
      <c r="F41" s="10" t="s">
        <v>111</v>
      </c>
      <c r="G41" s="10" t="s">
        <v>110</v>
      </c>
      <c r="H41" s="10" t="s">
        <v>111</v>
      </c>
      <c r="I41" s="10" t="s">
        <v>110</v>
      </c>
      <c r="J41" s="10" t="s">
        <v>111</v>
      </c>
      <c r="K41" s="10" t="s">
        <v>110</v>
      </c>
      <c r="L41" s="10" t="s">
        <v>111</v>
      </c>
      <c r="M41" s="10" t="s">
        <v>110</v>
      </c>
      <c r="N41" s="10" t="s">
        <v>111</v>
      </c>
      <c r="O41" s="10" t="s">
        <v>110</v>
      </c>
      <c r="P41" s="10" t="s">
        <v>111</v>
      </c>
      <c r="Q41" s="10" t="s">
        <v>110</v>
      </c>
      <c r="R41" s="10" t="s">
        <v>111</v>
      </c>
      <c r="S41" s="43" t="s">
        <v>125</v>
      </c>
      <c r="T41" s="43" t="s">
        <v>124</v>
      </c>
    </row>
    <row r="42" spans="1:20" ht="17.25" customHeight="1" x14ac:dyDescent="0.2">
      <c r="A42" s="33"/>
      <c r="B42" s="35"/>
      <c r="C42" s="39" t="s">
        <v>96</v>
      </c>
      <c r="D42" s="40"/>
      <c r="E42" s="39" t="s">
        <v>98</v>
      </c>
      <c r="F42" s="40"/>
      <c r="G42" s="39" t="s">
        <v>100</v>
      </c>
      <c r="H42" s="40"/>
      <c r="I42" s="39" t="s">
        <v>102</v>
      </c>
      <c r="J42" s="40"/>
      <c r="K42" s="41" t="s">
        <v>104</v>
      </c>
      <c r="L42" s="42"/>
      <c r="M42" s="41" t="s">
        <v>105</v>
      </c>
      <c r="N42" s="42"/>
      <c r="O42" s="41" t="s">
        <v>106</v>
      </c>
      <c r="P42" s="42"/>
      <c r="Q42" s="41" t="s">
        <v>108</v>
      </c>
      <c r="R42" s="42"/>
      <c r="S42" s="44"/>
      <c r="T42" s="44"/>
    </row>
    <row r="43" spans="1:20" ht="15" customHeight="1" x14ac:dyDescent="0.2">
      <c r="A43" s="34"/>
      <c r="B43" s="25"/>
      <c r="C43" s="46" t="s">
        <v>97</v>
      </c>
      <c r="D43" s="47"/>
      <c r="E43" s="46" t="s">
        <v>99</v>
      </c>
      <c r="F43" s="47"/>
      <c r="G43" s="46" t="s">
        <v>101</v>
      </c>
      <c r="H43" s="47"/>
      <c r="I43" s="46" t="s">
        <v>103</v>
      </c>
      <c r="J43" s="47"/>
      <c r="K43" s="30" t="s">
        <v>80</v>
      </c>
      <c r="L43" s="31"/>
      <c r="M43" s="30" t="s">
        <v>90</v>
      </c>
      <c r="N43" s="31"/>
      <c r="O43" s="30" t="s">
        <v>107</v>
      </c>
      <c r="P43" s="31"/>
      <c r="Q43" s="30" t="s">
        <v>109</v>
      </c>
      <c r="R43" s="31"/>
      <c r="S43" s="45"/>
      <c r="T43" s="45"/>
    </row>
    <row r="44" spans="1:20" ht="15.75" x14ac:dyDescent="0.25">
      <c r="A44" s="3" t="s">
        <v>1</v>
      </c>
      <c r="B44" s="16" t="s">
        <v>34</v>
      </c>
      <c r="C44" s="6">
        <v>124742110473</v>
      </c>
      <c r="D44" s="5"/>
      <c r="E44" s="6">
        <v>86367206941</v>
      </c>
      <c r="F44" s="5"/>
      <c r="G44" s="6"/>
      <c r="H44" s="5"/>
      <c r="I44" s="6"/>
      <c r="J44" s="5"/>
      <c r="K44" s="6"/>
      <c r="L44" s="5"/>
      <c r="M44" s="6">
        <v>6672363000</v>
      </c>
      <c r="N44" s="5"/>
      <c r="O44" s="6">
        <v>96125612735</v>
      </c>
      <c r="P44" s="5"/>
      <c r="Q44" s="6">
        <v>12665830061</v>
      </c>
      <c r="R44" s="6">
        <v>442298494</v>
      </c>
      <c r="S44" s="5">
        <f>C44+E44+G44+I44+K44+M44+O44+Q44</f>
        <v>326573123210</v>
      </c>
      <c r="T44" s="5">
        <f>D44+F44+H44+J44+L44+N44+P44+R44</f>
        <v>442298494</v>
      </c>
    </row>
    <row r="45" spans="1:20" ht="15.75" x14ac:dyDescent="0.25">
      <c r="A45" s="3" t="s">
        <v>2</v>
      </c>
      <c r="B45" s="16" t="s">
        <v>35</v>
      </c>
      <c r="C45" s="6">
        <v>36380154103</v>
      </c>
      <c r="D45" s="5"/>
      <c r="E45" s="6">
        <v>25939607883</v>
      </c>
      <c r="F45" s="5"/>
      <c r="G45" s="6"/>
      <c r="H45" s="5"/>
      <c r="I45" s="6"/>
      <c r="J45" s="5"/>
      <c r="K45" s="6"/>
      <c r="L45" s="5"/>
      <c r="M45" s="6">
        <v>67188455122</v>
      </c>
      <c r="N45" s="5"/>
      <c r="O45" s="6">
        <v>1312155107</v>
      </c>
      <c r="P45" s="5"/>
      <c r="Q45" s="6">
        <v>21821378248</v>
      </c>
      <c r="R45" s="5"/>
      <c r="S45" s="5">
        <f t="shared" ref="S45:T75" si="2">C45+E45+G45+I45+K45+M45+O45+Q45</f>
        <v>152641750463</v>
      </c>
      <c r="T45" s="5">
        <f t="shared" si="2"/>
        <v>0</v>
      </c>
    </row>
    <row r="46" spans="1:20" ht="15.75" x14ac:dyDescent="0.25">
      <c r="A46" s="3" t="s">
        <v>3</v>
      </c>
      <c r="B46" s="16" t="s">
        <v>36</v>
      </c>
      <c r="C46" s="6">
        <v>383405555457.28003</v>
      </c>
      <c r="D46" s="6">
        <v>1401857839</v>
      </c>
      <c r="E46" s="6">
        <v>277848613616.46002</v>
      </c>
      <c r="F46" s="6">
        <v>9439603390</v>
      </c>
      <c r="G46" s="6"/>
      <c r="H46" s="5"/>
      <c r="I46" s="6"/>
      <c r="J46" s="5"/>
      <c r="K46" s="6">
        <v>327325000</v>
      </c>
      <c r="L46" s="5"/>
      <c r="M46" s="6">
        <v>41596329035</v>
      </c>
      <c r="N46" s="5"/>
      <c r="O46" s="6">
        <v>462954214345</v>
      </c>
      <c r="P46" s="6">
        <v>205175000</v>
      </c>
      <c r="Q46" s="6">
        <v>111233396984.06</v>
      </c>
      <c r="R46" s="6">
        <v>108691297844</v>
      </c>
      <c r="S46" s="5">
        <f t="shared" si="2"/>
        <v>1277365434437.8</v>
      </c>
      <c r="T46" s="5">
        <f t="shared" si="2"/>
        <v>119737934073</v>
      </c>
    </row>
    <row r="47" spans="1:20" ht="15.75" x14ac:dyDescent="0.25">
      <c r="A47" s="3" t="s">
        <v>4</v>
      </c>
      <c r="B47" s="16" t="s">
        <v>37</v>
      </c>
      <c r="C47" s="6">
        <v>76846190880</v>
      </c>
      <c r="D47" s="5"/>
      <c r="E47" s="6">
        <v>98021395727.507004</v>
      </c>
      <c r="F47" s="6">
        <v>64800000</v>
      </c>
      <c r="G47" s="6"/>
      <c r="H47" s="5"/>
      <c r="I47" s="6"/>
      <c r="J47" s="5"/>
      <c r="K47" s="6"/>
      <c r="L47" s="5"/>
      <c r="M47" s="6"/>
      <c r="N47" s="5"/>
      <c r="O47" s="6">
        <v>12173199798</v>
      </c>
      <c r="P47" s="6"/>
      <c r="Q47" s="6">
        <v>14186356960</v>
      </c>
      <c r="R47" s="6">
        <v>34017811212</v>
      </c>
      <c r="S47" s="5">
        <f t="shared" si="2"/>
        <v>201227143365.50702</v>
      </c>
      <c r="T47" s="5">
        <f t="shared" si="2"/>
        <v>34082611212</v>
      </c>
    </row>
    <row r="48" spans="1:20" ht="15.75" x14ac:dyDescent="0.25">
      <c r="A48" s="3" t="s">
        <v>5</v>
      </c>
      <c r="B48" s="16" t="s">
        <v>38</v>
      </c>
      <c r="C48" s="6">
        <v>3022186092718.9902</v>
      </c>
      <c r="D48" s="5"/>
      <c r="E48" s="6">
        <v>2224686487277.71</v>
      </c>
      <c r="F48" s="6">
        <v>1500000</v>
      </c>
      <c r="G48" s="6">
        <v>669664390650.026</v>
      </c>
      <c r="H48" s="5"/>
      <c r="I48" s="6">
        <v>3123692547620</v>
      </c>
      <c r="J48" s="5"/>
      <c r="K48" s="6">
        <v>2069845772129</v>
      </c>
      <c r="L48" s="5"/>
      <c r="M48" s="6">
        <v>7885337970832.0996</v>
      </c>
      <c r="N48" s="5"/>
      <c r="O48" s="6">
        <v>6223884028857</v>
      </c>
      <c r="P48" s="6"/>
      <c r="Q48" s="6">
        <v>7912415002</v>
      </c>
      <c r="R48" s="6">
        <v>4644909838</v>
      </c>
      <c r="S48" s="5">
        <f t="shared" si="2"/>
        <v>25227209705086.828</v>
      </c>
      <c r="T48" s="5">
        <f t="shared" si="2"/>
        <v>4646409838</v>
      </c>
    </row>
    <row r="49" spans="1:20" ht="15.75" x14ac:dyDescent="0.25">
      <c r="A49" s="3" t="s">
        <v>6</v>
      </c>
      <c r="B49" s="16" t="s">
        <v>39</v>
      </c>
      <c r="C49" s="6">
        <v>3979533412379</v>
      </c>
      <c r="D49" s="5"/>
      <c r="E49" s="6">
        <v>581759485465.32104</v>
      </c>
      <c r="F49" s="6">
        <v>796458000</v>
      </c>
      <c r="G49" s="6"/>
      <c r="H49" s="5"/>
      <c r="I49" s="6"/>
      <c r="J49" s="5"/>
      <c r="K49" s="6"/>
      <c r="L49" s="5"/>
      <c r="M49" s="6"/>
      <c r="N49" s="5"/>
      <c r="O49" s="6">
        <v>13830720150</v>
      </c>
      <c r="P49" s="6"/>
      <c r="Q49" s="6">
        <v>375979027091</v>
      </c>
      <c r="R49" s="6">
        <v>52706105664</v>
      </c>
      <c r="S49" s="5">
        <f t="shared" si="2"/>
        <v>4951102645085.3213</v>
      </c>
      <c r="T49" s="5">
        <f t="shared" si="2"/>
        <v>53502563664</v>
      </c>
    </row>
    <row r="50" spans="1:20" ht="15.75" x14ac:dyDescent="0.25">
      <c r="A50" s="3" t="s">
        <v>7</v>
      </c>
      <c r="B50" s="16" t="s">
        <v>40</v>
      </c>
      <c r="C50" s="6">
        <v>61610261911</v>
      </c>
      <c r="D50" s="6">
        <v>34851450</v>
      </c>
      <c r="E50" s="6">
        <v>18418727035.402</v>
      </c>
      <c r="F50" s="6">
        <v>66585000</v>
      </c>
      <c r="G50" s="6"/>
      <c r="H50" s="5"/>
      <c r="I50" s="6"/>
      <c r="J50" s="5"/>
      <c r="K50" s="6"/>
      <c r="L50" s="5"/>
      <c r="M50" s="6">
        <v>815506624153.90295</v>
      </c>
      <c r="N50" s="5"/>
      <c r="O50" s="6">
        <v>766033426</v>
      </c>
      <c r="P50" s="6">
        <v>21100000</v>
      </c>
      <c r="Q50" s="6">
        <v>9228552635</v>
      </c>
      <c r="R50" s="6">
        <v>8044486290</v>
      </c>
      <c r="S50" s="5">
        <f t="shared" si="2"/>
        <v>905530199161.30493</v>
      </c>
      <c r="T50" s="5">
        <f t="shared" si="2"/>
        <v>8167022740</v>
      </c>
    </row>
    <row r="51" spans="1:20" ht="15.75" x14ac:dyDescent="0.25">
      <c r="A51" s="3" t="s">
        <v>8</v>
      </c>
      <c r="B51" s="16" t="s">
        <v>41</v>
      </c>
      <c r="C51" s="6">
        <v>1583384786171.28</v>
      </c>
      <c r="D51" s="5"/>
      <c r="E51" s="6">
        <v>1070168482696.12</v>
      </c>
      <c r="F51" s="6">
        <v>778835000</v>
      </c>
      <c r="G51" s="6"/>
      <c r="H51" s="5"/>
      <c r="I51" s="6"/>
      <c r="J51" s="5"/>
      <c r="K51" s="6"/>
      <c r="L51" s="6"/>
      <c r="M51" s="6"/>
      <c r="N51" s="5"/>
      <c r="O51" s="6">
        <v>27328149461</v>
      </c>
      <c r="P51" s="5"/>
      <c r="Q51" s="6">
        <v>149835093093</v>
      </c>
      <c r="R51" s="6">
        <v>67172632080</v>
      </c>
      <c r="S51" s="5">
        <f t="shared" si="2"/>
        <v>2830716511421.3999</v>
      </c>
      <c r="T51" s="5">
        <f t="shared" si="2"/>
        <v>67951467080</v>
      </c>
    </row>
    <row r="52" spans="1:20" ht="15.75" x14ac:dyDescent="0.25">
      <c r="A52" s="3" t="s">
        <v>9</v>
      </c>
      <c r="B52" s="16" t="s">
        <v>42</v>
      </c>
      <c r="C52" s="6">
        <v>2100114478432</v>
      </c>
      <c r="D52" s="5"/>
      <c r="E52" s="6">
        <v>1354733301973</v>
      </c>
      <c r="F52" s="5"/>
      <c r="G52" s="6"/>
      <c r="H52" s="5"/>
      <c r="I52" s="6">
        <v>3749454150</v>
      </c>
      <c r="J52" s="5"/>
      <c r="K52" s="6"/>
      <c r="L52" s="5"/>
      <c r="M52" s="6"/>
      <c r="N52" s="5"/>
      <c r="O52" s="6">
        <v>187316363</v>
      </c>
      <c r="P52" s="5"/>
      <c r="Q52" s="6">
        <v>617325505849</v>
      </c>
      <c r="R52" s="6">
        <v>15516061000</v>
      </c>
      <c r="S52" s="5">
        <f t="shared" si="2"/>
        <v>4076110056767</v>
      </c>
      <c r="T52" s="5">
        <f t="shared" si="2"/>
        <v>15516061000</v>
      </c>
    </row>
    <row r="53" spans="1:20" ht="15.75" x14ac:dyDescent="0.25">
      <c r="A53" s="3" t="s">
        <v>10</v>
      </c>
      <c r="B53" s="16" t="s">
        <v>43</v>
      </c>
      <c r="C53" s="6">
        <v>153405545162.16101</v>
      </c>
      <c r="D53" s="6">
        <v>37743986</v>
      </c>
      <c r="E53" s="6">
        <v>85368075196.960999</v>
      </c>
      <c r="F53" s="6">
        <v>4500</v>
      </c>
      <c r="G53" s="6"/>
      <c r="H53" s="5"/>
      <c r="I53" s="6"/>
      <c r="J53" s="5"/>
      <c r="K53" s="6"/>
      <c r="L53" s="5"/>
      <c r="M53" s="6"/>
      <c r="N53" s="5"/>
      <c r="O53" s="6">
        <v>363584175</v>
      </c>
      <c r="P53" s="5"/>
      <c r="Q53" s="6">
        <v>6073191936</v>
      </c>
      <c r="R53" s="6">
        <v>3441530572</v>
      </c>
      <c r="S53" s="5">
        <f t="shared" si="2"/>
        <v>245210396470.12201</v>
      </c>
      <c r="T53" s="5">
        <f t="shared" si="2"/>
        <v>3479279058</v>
      </c>
    </row>
    <row r="54" spans="1:20" ht="15.75" x14ac:dyDescent="0.25">
      <c r="A54" s="3" t="s">
        <v>11</v>
      </c>
      <c r="B54" s="16" t="s">
        <v>44</v>
      </c>
      <c r="C54" s="6">
        <v>3295695383714.3198</v>
      </c>
      <c r="D54" s="5"/>
      <c r="E54" s="6">
        <v>138794104421.75</v>
      </c>
      <c r="F54" s="6">
        <v>9236425371</v>
      </c>
      <c r="G54" s="6"/>
      <c r="H54" s="5"/>
      <c r="I54" s="6"/>
      <c r="J54" s="5"/>
      <c r="K54" s="6">
        <v>147862000</v>
      </c>
      <c r="L54" s="5"/>
      <c r="M54" s="6"/>
      <c r="N54" s="5"/>
      <c r="O54" s="6">
        <v>4899199859</v>
      </c>
      <c r="P54" s="5"/>
      <c r="Q54" s="6">
        <v>35706276467.619003</v>
      </c>
      <c r="R54" s="6">
        <v>133539406859.8</v>
      </c>
      <c r="S54" s="5">
        <f t="shared" si="2"/>
        <v>3475242826462.689</v>
      </c>
      <c r="T54" s="5">
        <f t="shared" si="2"/>
        <v>142775832230.79999</v>
      </c>
    </row>
    <row r="55" spans="1:20" ht="15.75" x14ac:dyDescent="0.25">
      <c r="A55" s="3" t="s">
        <v>12</v>
      </c>
      <c r="B55" s="16" t="s">
        <v>45</v>
      </c>
      <c r="C55" s="6">
        <v>23637631907</v>
      </c>
      <c r="D55" s="5"/>
      <c r="E55" s="6">
        <v>8704292342.25</v>
      </c>
      <c r="F55" s="5"/>
      <c r="G55" s="6"/>
      <c r="H55" s="5"/>
      <c r="I55" s="6"/>
      <c r="J55" s="5"/>
      <c r="K55" s="6"/>
      <c r="L55" s="5"/>
      <c r="M55" s="6"/>
      <c r="N55" s="5"/>
      <c r="O55" s="6">
        <v>13395320932</v>
      </c>
      <c r="P55" s="5"/>
      <c r="Q55" s="6">
        <v>6511064894</v>
      </c>
      <c r="R55" s="6">
        <v>51249954717</v>
      </c>
      <c r="S55" s="5">
        <f t="shared" si="2"/>
        <v>52248310075.25</v>
      </c>
      <c r="T55" s="5">
        <f t="shared" si="2"/>
        <v>51249954717</v>
      </c>
    </row>
    <row r="56" spans="1:20" ht="15.75" x14ac:dyDescent="0.25">
      <c r="A56" s="3" t="s">
        <v>13</v>
      </c>
      <c r="B56" s="16" t="s">
        <v>46</v>
      </c>
      <c r="C56" s="6">
        <v>17203437064.02</v>
      </c>
      <c r="D56" s="6">
        <v>344625000</v>
      </c>
      <c r="E56" s="6">
        <v>12545292284.450001</v>
      </c>
      <c r="F56" s="6">
        <v>36000000</v>
      </c>
      <c r="G56" s="6"/>
      <c r="H56" s="5"/>
      <c r="I56" s="6"/>
      <c r="J56" s="5"/>
      <c r="K56" s="6"/>
      <c r="L56" s="5"/>
      <c r="M56" s="6"/>
      <c r="N56" s="5"/>
      <c r="O56" s="6">
        <v>94049200</v>
      </c>
      <c r="P56" s="5"/>
      <c r="Q56" s="6">
        <v>4110350658.527</v>
      </c>
      <c r="R56" s="6">
        <v>10585297250</v>
      </c>
      <c r="S56" s="5">
        <f t="shared" si="2"/>
        <v>33953129206.997002</v>
      </c>
      <c r="T56" s="5">
        <f t="shared" si="2"/>
        <v>10965922250</v>
      </c>
    </row>
    <row r="57" spans="1:20" ht="15.75" x14ac:dyDescent="0.25">
      <c r="A57" s="3" t="s">
        <v>14</v>
      </c>
      <c r="B57" s="16" t="s">
        <v>47</v>
      </c>
      <c r="C57" s="6">
        <v>53659604716</v>
      </c>
      <c r="D57" s="6"/>
      <c r="E57" s="6">
        <v>10449466304.32</v>
      </c>
      <c r="F57" s="6"/>
      <c r="G57" s="6"/>
      <c r="H57" s="5"/>
      <c r="I57" s="6"/>
      <c r="J57" s="5"/>
      <c r="K57" s="6">
        <v>11401839240</v>
      </c>
      <c r="L57" s="5"/>
      <c r="M57" s="6"/>
      <c r="N57" s="5"/>
      <c r="O57" s="6">
        <v>995422771</v>
      </c>
      <c r="P57" s="5"/>
      <c r="Q57" s="6">
        <v>2861874090</v>
      </c>
      <c r="R57" s="6">
        <v>6944823244</v>
      </c>
      <c r="S57" s="5">
        <f t="shared" si="2"/>
        <v>79368207121.320007</v>
      </c>
      <c r="T57" s="5">
        <f t="shared" si="2"/>
        <v>6944823244</v>
      </c>
    </row>
    <row r="58" spans="1:20" ht="15.75" x14ac:dyDescent="0.25">
      <c r="A58" s="3" t="s">
        <v>15</v>
      </c>
      <c r="B58" s="16" t="s">
        <v>48</v>
      </c>
      <c r="C58" s="6">
        <v>40081297370.568001</v>
      </c>
      <c r="D58" s="6">
        <v>695482947</v>
      </c>
      <c r="E58" s="6">
        <v>48118165112.599998</v>
      </c>
      <c r="F58" s="6">
        <v>5901396618</v>
      </c>
      <c r="G58" s="6"/>
      <c r="H58" s="5"/>
      <c r="I58" s="6"/>
      <c r="J58" s="5"/>
      <c r="K58" s="6"/>
      <c r="L58" s="5"/>
      <c r="M58" s="6"/>
      <c r="N58" s="5"/>
      <c r="O58" s="6">
        <v>499320755</v>
      </c>
      <c r="P58" s="5"/>
      <c r="Q58" s="6">
        <v>1043368746</v>
      </c>
      <c r="R58" s="6">
        <v>57386243924.199997</v>
      </c>
      <c r="S58" s="5">
        <f t="shared" si="2"/>
        <v>89742151984.167999</v>
      </c>
      <c r="T58" s="5">
        <f t="shared" si="2"/>
        <v>63983123489.199997</v>
      </c>
    </row>
    <row r="59" spans="1:20" ht="15.75" x14ac:dyDescent="0.25">
      <c r="A59" s="3" t="s">
        <v>16</v>
      </c>
      <c r="B59" s="16" t="s">
        <v>49</v>
      </c>
      <c r="C59" s="6">
        <v>25592900991.869999</v>
      </c>
      <c r="D59" s="6"/>
      <c r="E59" s="6">
        <v>11585111692.09</v>
      </c>
      <c r="F59" s="6">
        <v>7447525850</v>
      </c>
      <c r="G59" s="6"/>
      <c r="H59" s="5"/>
      <c r="I59" s="6"/>
      <c r="J59" s="5"/>
      <c r="K59" s="6"/>
      <c r="L59" s="5"/>
      <c r="M59" s="6"/>
      <c r="N59" s="5"/>
      <c r="O59" s="6">
        <v>104953750</v>
      </c>
      <c r="P59" s="5"/>
      <c r="Q59" s="6">
        <v>1144097373</v>
      </c>
      <c r="R59" s="6">
        <v>811324974197.69702</v>
      </c>
      <c r="S59" s="5">
        <f t="shared" si="2"/>
        <v>38427063806.959999</v>
      </c>
      <c r="T59" s="5">
        <f t="shared" si="2"/>
        <v>818772500047.69702</v>
      </c>
    </row>
    <row r="60" spans="1:20" ht="15.75" x14ac:dyDescent="0.25">
      <c r="A60" s="3" t="s">
        <v>17</v>
      </c>
      <c r="B60" s="16" t="s">
        <v>50</v>
      </c>
      <c r="C60" s="6">
        <v>71030142545.190002</v>
      </c>
      <c r="D60" s="6"/>
      <c r="E60" s="6">
        <v>81767847284.466003</v>
      </c>
      <c r="F60" s="6">
        <v>1174568250</v>
      </c>
      <c r="G60" s="6"/>
      <c r="H60" s="5"/>
      <c r="I60" s="6"/>
      <c r="J60" s="5"/>
      <c r="K60" s="6"/>
      <c r="L60" s="5"/>
      <c r="M60" s="6"/>
      <c r="N60" s="5"/>
      <c r="O60" s="6">
        <v>99563797</v>
      </c>
      <c r="P60" s="5"/>
      <c r="Q60" s="6">
        <v>3275166993</v>
      </c>
      <c r="R60" s="6">
        <v>334366318577</v>
      </c>
      <c r="S60" s="5">
        <f t="shared" si="2"/>
        <v>156172720619.65601</v>
      </c>
      <c r="T60" s="5">
        <f t="shared" si="2"/>
        <v>335540886827</v>
      </c>
    </row>
    <row r="61" spans="1:20" ht="15.75" x14ac:dyDescent="0.25">
      <c r="A61" s="3" t="s">
        <v>18</v>
      </c>
      <c r="B61" s="16" t="s">
        <v>51</v>
      </c>
      <c r="C61" s="6">
        <v>107839080364.72501</v>
      </c>
      <c r="D61" s="6">
        <v>10836468718</v>
      </c>
      <c r="E61" s="6">
        <v>16298127902.52</v>
      </c>
      <c r="F61" s="6">
        <v>12406831106.663</v>
      </c>
      <c r="G61" s="6"/>
      <c r="H61" s="5"/>
      <c r="I61" s="6"/>
      <c r="J61" s="5"/>
      <c r="K61" s="6"/>
      <c r="L61" s="5"/>
      <c r="M61" s="6"/>
      <c r="N61" s="5"/>
      <c r="O61" s="6">
        <v>34779707875</v>
      </c>
      <c r="P61" s="5"/>
      <c r="Q61" s="6">
        <v>2483693204</v>
      </c>
      <c r="R61" s="6">
        <v>33238935313</v>
      </c>
      <c r="S61" s="5">
        <f t="shared" si="2"/>
        <v>161400609346.245</v>
      </c>
      <c r="T61" s="5">
        <f t="shared" si="2"/>
        <v>56482235137.663002</v>
      </c>
    </row>
    <row r="62" spans="1:20" ht="15.75" x14ac:dyDescent="0.25">
      <c r="A62" s="3" t="s">
        <v>19</v>
      </c>
      <c r="B62" s="16" t="s">
        <v>52</v>
      </c>
      <c r="C62" s="6">
        <v>115218587323</v>
      </c>
      <c r="D62" s="6">
        <v>23992569297</v>
      </c>
      <c r="E62" s="6">
        <v>45380438430.699997</v>
      </c>
      <c r="F62" s="6">
        <v>102919452808.972</v>
      </c>
      <c r="G62" s="6"/>
      <c r="H62" s="5"/>
      <c r="I62" s="6">
        <v>6116587540</v>
      </c>
      <c r="J62" s="5"/>
      <c r="K62" s="6"/>
      <c r="L62" s="5"/>
      <c r="M62" s="6"/>
      <c r="N62" s="5"/>
      <c r="O62" s="6">
        <v>1803500</v>
      </c>
      <c r="P62" s="6">
        <v>2395151950</v>
      </c>
      <c r="Q62" s="6">
        <v>127802850</v>
      </c>
      <c r="R62" s="6">
        <v>497169103976.94098</v>
      </c>
      <c r="S62" s="5">
        <f t="shared" si="2"/>
        <v>166845219643.70001</v>
      </c>
      <c r="T62" s="5">
        <f t="shared" si="2"/>
        <v>626476278032.91296</v>
      </c>
    </row>
    <row r="63" spans="1:20" ht="15.75" x14ac:dyDescent="0.25">
      <c r="A63" s="3" t="s">
        <v>20</v>
      </c>
      <c r="B63" s="16" t="s">
        <v>53</v>
      </c>
      <c r="C63" s="6">
        <v>12509789486.738001</v>
      </c>
      <c r="D63" s="6">
        <v>1897424535</v>
      </c>
      <c r="E63" s="6">
        <v>5327545990.9630003</v>
      </c>
      <c r="F63" s="6">
        <v>33117308365</v>
      </c>
      <c r="G63" s="6"/>
      <c r="H63" s="5"/>
      <c r="I63" s="6"/>
      <c r="J63" s="5"/>
      <c r="K63" s="6"/>
      <c r="L63" s="5"/>
      <c r="M63" s="6"/>
      <c r="N63" s="5"/>
      <c r="O63" s="6">
        <v>583332167</v>
      </c>
      <c r="P63" s="6"/>
      <c r="Q63" s="6">
        <v>2034497021</v>
      </c>
      <c r="R63" s="6">
        <v>3775991141326</v>
      </c>
      <c r="S63" s="5">
        <f t="shared" si="2"/>
        <v>20455164665.701</v>
      </c>
      <c r="T63" s="5">
        <f t="shared" si="2"/>
        <v>3811005874226</v>
      </c>
    </row>
    <row r="64" spans="1:20" ht="15.75" x14ac:dyDescent="0.25">
      <c r="A64" s="3" t="s">
        <v>54</v>
      </c>
      <c r="B64" s="16" t="s">
        <v>55</v>
      </c>
      <c r="C64" s="6">
        <v>16783094602.648001</v>
      </c>
      <c r="D64" s="6">
        <v>692133033</v>
      </c>
      <c r="E64" s="6">
        <v>8958636613.5170002</v>
      </c>
      <c r="F64" s="6">
        <v>18630436373</v>
      </c>
      <c r="G64" s="6"/>
      <c r="H64" s="5"/>
      <c r="I64" s="6"/>
      <c r="J64" s="5"/>
      <c r="K64" s="6"/>
      <c r="L64" s="5"/>
      <c r="M64" s="6"/>
      <c r="N64" s="5"/>
      <c r="O64" s="6">
        <v>472005000</v>
      </c>
      <c r="P64" s="6">
        <v>71430000</v>
      </c>
      <c r="Q64" s="6">
        <v>12854410734</v>
      </c>
      <c r="R64" s="6">
        <v>3899008710</v>
      </c>
      <c r="S64" s="5">
        <f t="shared" si="2"/>
        <v>39068146950.165001</v>
      </c>
      <c r="T64" s="5">
        <f t="shared" si="2"/>
        <v>23293008116</v>
      </c>
    </row>
    <row r="65" spans="1:20" ht="15.75" x14ac:dyDescent="0.25">
      <c r="A65" s="3" t="s">
        <v>21</v>
      </c>
      <c r="B65" s="16" t="s">
        <v>56</v>
      </c>
      <c r="C65" s="6">
        <v>17715670388</v>
      </c>
      <c r="D65" s="6">
        <v>4789751099</v>
      </c>
      <c r="E65" s="6">
        <v>9348324010</v>
      </c>
      <c r="F65" s="6">
        <v>53413484122</v>
      </c>
      <c r="G65" s="6"/>
      <c r="H65" s="5"/>
      <c r="I65" s="6"/>
      <c r="J65" s="5"/>
      <c r="K65" s="6"/>
      <c r="L65" s="5"/>
      <c r="M65" s="6"/>
      <c r="N65" s="5"/>
      <c r="O65" s="6">
        <v>97480200</v>
      </c>
      <c r="P65" s="6">
        <v>33000000</v>
      </c>
      <c r="Q65" s="6">
        <v>1768938501</v>
      </c>
      <c r="R65" s="6">
        <v>156023703137</v>
      </c>
      <c r="S65" s="5">
        <f t="shared" si="2"/>
        <v>28930413099</v>
      </c>
      <c r="T65" s="5">
        <f t="shared" si="2"/>
        <v>214259938358</v>
      </c>
    </row>
    <row r="66" spans="1:20" ht="15.75" x14ac:dyDescent="0.25">
      <c r="A66" s="3" t="s">
        <v>57</v>
      </c>
      <c r="B66" s="16" t="s">
        <v>58</v>
      </c>
      <c r="C66" s="6">
        <v>1226269402995.3101</v>
      </c>
      <c r="D66" s="6">
        <v>276792520</v>
      </c>
      <c r="E66" s="6">
        <v>98760168829.966995</v>
      </c>
      <c r="F66" s="6">
        <v>4363104172</v>
      </c>
      <c r="G66" s="6"/>
      <c r="H66" s="5"/>
      <c r="I66" s="6"/>
      <c r="J66" s="5"/>
      <c r="K66" s="6"/>
      <c r="L66" s="6">
        <v>249970277105</v>
      </c>
      <c r="M66" s="6"/>
      <c r="N66" s="5"/>
      <c r="O66" s="6">
        <v>8181219917.9250002</v>
      </c>
      <c r="P66" s="6">
        <v>60363476</v>
      </c>
      <c r="Q66" s="6">
        <v>43998633430</v>
      </c>
      <c r="R66" s="6">
        <v>200553650895.01801</v>
      </c>
      <c r="S66" s="5">
        <f t="shared" si="2"/>
        <v>1377209425173.2021</v>
      </c>
      <c r="T66" s="5">
        <f t="shared" si="2"/>
        <v>455224188168.01801</v>
      </c>
    </row>
    <row r="67" spans="1:20" ht="15.75" x14ac:dyDescent="0.25">
      <c r="A67" s="3" t="s">
        <v>22</v>
      </c>
      <c r="B67" s="16" t="s">
        <v>59</v>
      </c>
      <c r="C67" s="6">
        <v>90310060191.600006</v>
      </c>
      <c r="D67" s="6">
        <v>139482416655</v>
      </c>
      <c r="E67" s="6">
        <v>15165542391.43</v>
      </c>
      <c r="F67" s="6">
        <v>139484983844</v>
      </c>
      <c r="G67" s="6"/>
      <c r="H67" s="5"/>
      <c r="I67" s="6">
        <v>299031584670</v>
      </c>
      <c r="J67" s="5"/>
      <c r="K67" s="6"/>
      <c r="L67" s="5"/>
      <c r="M67" s="6"/>
      <c r="N67" s="5"/>
      <c r="O67" s="6">
        <v>31200000</v>
      </c>
      <c r="P67" s="6"/>
      <c r="Q67" s="6">
        <v>4583670890</v>
      </c>
      <c r="R67" s="6">
        <v>463648572524</v>
      </c>
      <c r="S67" s="5">
        <f t="shared" si="2"/>
        <v>409122058143.03003</v>
      </c>
      <c r="T67" s="5">
        <f t="shared" si="2"/>
        <v>742615973023</v>
      </c>
    </row>
    <row r="68" spans="1:20" ht="15.75" x14ac:dyDescent="0.25">
      <c r="A68" s="3" t="s">
        <v>23</v>
      </c>
      <c r="B68" s="16" t="s">
        <v>60</v>
      </c>
      <c r="C68" s="6">
        <v>69837170881.800003</v>
      </c>
      <c r="D68" s="6">
        <v>227831275</v>
      </c>
      <c r="E68" s="6">
        <v>6885094439.5</v>
      </c>
      <c r="F68" s="6">
        <v>2248472298</v>
      </c>
      <c r="G68" s="6"/>
      <c r="H68" s="5"/>
      <c r="I68" s="6"/>
      <c r="J68" s="5"/>
      <c r="K68" s="6"/>
      <c r="L68" s="5"/>
      <c r="M68" s="6"/>
      <c r="N68" s="5"/>
      <c r="O68" s="6">
        <v>235170600</v>
      </c>
      <c r="P68" s="6">
        <v>132371000</v>
      </c>
      <c r="Q68" s="6">
        <v>2973825510</v>
      </c>
      <c r="R68" s="6">
        <v>8600679861</v>
      </c>
      <c r="S68" s="5">
        <f t="shared" si="2"/>
        <v>79931261431.300003</v>
      </c>
      <c r="T68" s="5">
        <f t="shared" si="2"/>
        <v>11209354434</v>
      </c>
    </row>
    <row r="69" spans="1:20" ht="15.75" x14ac:dyDescent="0.25">
      <c r="A69" s="3" t="s">
        <v>24</v>
      </c>
      <c r="B69" s="16" t="s">
        <v>61</v>
      </c>
      <c r="C69" s="6">
        <v>6651600298</v>
      </c>
      <c r="D69" s="6"/>
      <c r="E69" s="6">
        <v>5220358149</v>
      </c>
      <c r="F69" s="6">
        <v>2470023457</v>
      </c>
      <c r="G69" s="6"/>
      <c r="H69" s="5"/>
      <c r="I69" s="6"/>
      <c r="J69" s="5"/>
      <c r="K69" s="6"/>
      <c r="L69" s="5"/>
      <c r="M69" s="6"/>
      <c r="N69" s="5"/>
      <c r="O69" s="6">
        <v>13279541</v>
      </c>
      <c r="P69" s="5"/>
      <c r="Q69" s="6">
        <v>1766256810</v>
      </c>
      <c r="R69" s="6">
        <v>80981529627</v>
      </c>
      <c r="S69" s="5">
        <f t="shared" si="2"/>
        <v>13651494798</v>
      </c>
      <c r="T69" s="5">
        <f t="shared" si="2"/>
        <v>83451553084</v>
      </c>
    </row>
    <row r="70" spans="1:20" ht="15.75" x14ac:dyDescent="0.25">
      <c r="A70" s="3" t="s">
        <v>25</v>
      </c>
      <c r="B70" s="16" t="s">
        <v>62</v>
      </c>
      <c r="C70" s="6">
        <v>9832906978</v>
      </c>
      <c r="D70" s="6">
        <v>14600000</v>
      </c>
      <c r="E70" s="6">
        <v>6426990824.5</v>
      </c>
      <c r="F70" s="6">
        <v>150677725</v>
      </c>
      <c r="G70" s="6"/>
      <c r="H70" s="5"/>
      <c r="I70" s="6"/>
      <c r="J70" s="5"/>
      <c r="K70" s="6"/>
      <c r="L70" s="5"/>
      <c r="M70" s="6"/>
      <c r="N70" s="5"/>
      <c r="O70" s="6">
        <v>32735000</v>
      </c>
      <c r="P70" s="5"/>
      <c r="Q70" s="6">
        <v>953008255</v>
      </c>
      <c r="R70" s="6">
        <v>7180847945</v>
      </c>
      <c r="S70" s="5">
        <f t="shared" si="2"/>
        <v>17245641057.5</v>
      </c>
      <c r="T70" s="5">
        <f t="shared" si="2"/>
        <v>7346125670</v>
      </c>
    </row>
    <row r="71" spans="1:20" ht="15.75" x14ac:dyDescent="0.25">
      <c r="A71" s="3" t="s">
        <v>26</v>
      </c>
      <c r="B71" s="16" t="s">
        <v>63</v>
      </c>
      <c r="C71" s="6">
        <v>4761135170</v>
      </c>
      <c r="D71" s="6"/>
      <c r="E71" s="6">
        <v>3579508242</v>
      </c>
      <c r="F71" s="6">
        <v>201700000</v>
      </c>
      <c r="G71" s="6"/>
      <c r="H71" s="5"/>
      <c r="I71" s="6"/>
      <c r="J71" s="5"/>
      <c r="K71" s="6"/>
      <c r="L71" s="5"/>
      <c r="M71" s="6">
        <v>211432825339</v>
      </c>
      <c r="N71" s="5"/>
      <c r="O71" s="6">
        <v>55211330</v>
      </c>
      <c r="P71" s="5"/>
      <c r="Q71" s="6">
        <v>1812818953</v>
      </c>
      <c r="R71" s="6">
        <v>419990784</v>
      </c>
      <c r="S71" s="5">
        <f t="shared" si="2"/>
        <v>221641499034</v>
      </c>
      <c r="T71" s="5">
        <f t="shared" si="2"/>
        <v>621690784</v>
      </c>
    </row>
    <row r="72" spans="1:20" ht="15.75" x14ac:dyDescent="0.25">
      <c r="A72" s="3" t="s">
        <v>27</v>
      </c>
      <c r="B72" s="16" t="s">
        <v>64</v>
      </c>
      <c r="C72" s="6">
        <v>4453339367</v>
      </c>
      <c r="D72" s="6">
        <v>8600000</v>
      </c>
      <c r="E72" s="6">
        <v>3660228399</v>
      </c>
      <c r="F72" s="6">
        <v>128829098</v>
      </c>
      <c r="G72" s="6"/>
      <c r="H72" s="5"/>
      <c r="I72" s="6"/>
      <c r="J72" s="5"/>
      <c r="K72" s="6"/>
      <c r="L72" s="5"/>
      <c r="M72" s="6"/>
      <c r="N72" s="5"/>
      <c r="O72" s="6">
        <v>292005000</v>
      </c>
      <c r="P72" s="5"/>
      <c r="Q72" s="6">
        <v>1805448860</v>
      </c>
      <c r="R72" s="6">
        <v>153609250</v>
      </c>
      <c r="S72" s="5">
        <f t="shared" si="2"/>
        <v>10211021626</v>
      </c>
      <c r="T72" s="5">
        <f t="shared" si="2"/>
        <v>291038348</v>
      </c>
    </row>
    <row r="73" spans="1:20" ht="15.75" x14ac:dyDescent="0.25">
      <c r="A73" s="3" t="s">
        <v>28</v>
      </c>
      <c r="B73" s="16" t="s">
        <v>65</v>
      </c>
      <c r="C73" s="6">
        <v>2789469944684</v>
      </c>
      <c r="D73" s="6">
        <v>5040465682</v>
      </c>
      <c r="E73" s="6">
        <v>281165872027</v>
      </c>
      <c r="F73" s="6">
        <v>967529238410</v>
      </c>
      <c r="G73" s="6"/>
      <c r="H73" s="5"/>
      <c r="I73" s="6">
        <v>190092109120</v>
      </c>
      <c r="J73" s="5"/>
      <c r="K73" s="6">
        <v>317412447419</v>
      </c>
      <c r="L73" s="6">
        <v>1041779316753</v>
      </c>
      <c r="M73" s="6">
        <v>229714149926</v>
      </c>
      <c r="N73" s="5"/>
      <c r="O73" s="6">
        <v>898449043603</v>
      </c>
      <c r="P73" s="5"/>
      <c r="Q73" s="6">
        <v>372096620945</v>
      </c>
      <c r="R73" s="6">
        <v>2428135013745</v>
      </c>
      <c r="S73" s="5">
        <f t="shared" si="2"/>
        <v>5078400187724</v>
      </c>
      <c r="T73" s="5">
        <f t="shared" si="2"/>
        <v>4442484034590</v>
      </c>
    </row>
    <row r="74" spans="1:20" ht="15.75" x14ac:dyDescent="0.25">
      <c r="A74" s="3" t="s">
        <v>29</v>
      </c>
      <c r="B74" s="16" t="s">
        <v>66</v>
      </c>
      <c r="C74" s="6">
        <v>237541900120</v>
      </c>
      <c r="D74" s="6"/>
      <c r="E74" s="6">
        <v>55387618785</v>
      </c>
      <c r="F74" s="6"/>
      <c r="G74" s="6"/>
      <c r="H74" s="5"/>
      <c r="I74" s="6"/>
      <c r="J74" s="5"/>
      <c r="K74" s="6"/>
      <c r="L74" s="6">
        <v>2741772355630.5</v>
      </c>
      <c r="M74" s="6"/>
      <c r="N74" s="5"/>
      <c r="O74" s="6">
        <v>72521471895</v>
      </c>
      <c r="P74" s="5"/>
      <c r="Q74" s="6">
        <v>35135837625</v>
      </c>
      <c r="R74" s="6">
        <v>170079000</v>
      </c>
      <c r="S74" s="5">
        <f t="shared" si="2"/>
        <v>400586828425</v>
      </c>
      <c r="T74" s="5">
        <f t="shared" si="2"/>
        <v>2741942434630.5</v>
      </c>
    </row>
    <row r="75" spans="1:20" ht="15.75" x14ac:dyDescent="0.25">
      <c r="A75" s="3" t="s">
        <v>30</v>
      </c>
      <c r="B75" s="16" t="s">
        <v>67</v>
      </c>
      <c r="C75" s="6">
        <v>133864666557.67999</v>
      </c>
      <c r="D75" s="6"/>
      <c r="E75" s="6">
        <v>22483702819.299999</v>
      </c>
      <c r="F75" s="6">
        <v>54304070</v>
      </c>
      <c r="G75" s="6"/>
      <c r="H75" s="5"/>
      <c r="I75" s="6"/>
      <c r="J75" s="5"/>
      <c r="K75" s="6"/>
      <c r="L75" s="5"/>
      <c r="M75" s="6"/>
      <c r="N75" s="5"/>
      <c r="O75" s="6">
        <v>83789525</v>
      </c>
      <c r="P75" s="5"/>
      <c r="Q75" s="6">
        <v>1208601940</v>
      </c>
      <c r="R75" s="6">
        <v>21498813234</v>
      </c>
      <c r="S75" s="5">
        <f t="shared" si="2"/>
        <v>157640760841.97998</v>
      </c>
      <c r="T75" s="5">
        <f t="shared" si="2"/>
        <v>21553117304</v>
      </c>
    </row>
    <row r="76" spans="1:20" ht="15.75" x14ac:dyDescent="0.25">
      <c r="A76" s="3" t="s">
        <v>121</v>
      </c>
      <c r="B76" s="16" t="s">
        <v>68</v>
      </c>
      <c r="C76" s="6">
        <f t="shared" ref="C76:T76" si="3">SUM(C44:C75)</f>
        <v>19891567335405.18</v>
      </c>
      <c r="D76" s="6">
        <f t="shared" si="3"/>
        <v>189773614036</v>
      </c>
      <c r="E76" s="6">
        <f t="shared" si="3"/>
        <v>6719323821108.8018</v>
      </c>
      <c r="F76" s="6">
        <f t="shared" si="3"/>
        <v>1372062547828.635</v>
      </c>
      <c r="G76" s="6">
        <f t="shared" si="3"/>
        <v>669664390650.026</v>
      </c>
      <c r="H76" s="6">
        <f t="shared" si="3"/>
        <v>0</v>
      </c>
      <c r="I76" s="6">
        <f t="shared" si="3"/>
        <v>3622682283100</v>
      </c>
      <c r="J76" s="6">
        <f t="shared" si="3"/>
        <v>0</v>
      </c>
      <c r="K76" s="6">
        <f t="shared" si="3"/>
        <v>2399135245788</v>
      </c>
      <c r="L76" s="6">
        <f t="shared" si="3"/>
        <v>4033521949488.5</v>
      </c>
      <c r="M76" s="6">
        <f t="shared" si="3"/>
        <v>9257448717408.002</v>
      </c>
      <c r="N76" s="6">
        <f t="shared" si="3"/>
        <v>0</v>
      </c>
      <c r="O76" s="6">
        <f t="shared" si="3"/>
        <v>7874842300634.9248</v>
      </c>
      <c r="P76" s="6">
        <f t="shared" si="3"/>
        <v>2918591426</v>
      </c>
      <c r="Q76" s="6">
        <f t="shared" si="3"/>
        <v>1866517012609.2061</v>
      </c>
      <c r="R76" s="6">
        <f t="shared" si="3"/>
        <v>9377738831091.6562</v>
      </c>
      <c r="S76" s="6">
        <f t="shared" si="3"/>
        <v>52301181106704.156</v>
      </c>
      <c r="T76" s="6">
        <f t="shared" si="3"/>
        <v>14976015533870.791</v>
      </c>
    </row>
    <row r="78" spans="1:20" ht="15.75" customHeight="1" x14ac:dyDescent="0.2">
      <c r="A78" s="50" t="s">
        <v>132</v>
      </c>
      <c r="B78" s="50"/>
      <c r="C78" s="50"/>
      <c r="D78" s="50"/>
      <c r="E78" s="50"/>
    </row>
    <row r="79" spans="1:20" ht="15.75" x14ac:dyDescent="0.2">
      <c r="A79" s="1" t="s">
        <v>69</v>
      </c>
      <c r="B79" s="2" t="s">
        <v>70</v>
      </c>
      <c r="C79" s="18" t="s">
        <v>126</v>
      </c>
      <c r="D79" s="18" t="s">
        <v>127</v>
      </c>
      <c r="E79" s="18" t="s">
        <v>128</v>
      </c>
    </row>
    <row r="80" spans="1:20" ht="15.75" x14ac:dyDescent="0.25">
      <c r="A80" s="3" t="s">
        <v>71</v>
      </c>
      <c r="B80" s="4" t="s">
        <v>72</v>
      </c>
      <c r="C80" s="5">
        <v>19891567335405.199</v>
      </c>
      <c r="D80" s="5">
        <v>189773614036</v>
      </c>
      <c r="E80" s="5">
        <f t="shared" ref="E80:E88" si="4">C80+D80</f>
        <v>20081340949441.199</v>
      </c>
    </row>
    <row r="81" spans="1:5" ht="15.75" x14ac:dyDescent="0.25">
      <c r="A81" s="3" t="s">
        <v>73</v>
      </c>
      <c r="B81" s="4" t="s">
        <v>74</v>
      </c>
      <c r="C81" s="5">
        <v>6719323821108.8096</v>
      </c>
      <c r="D81" s="5">
        <v>1372062547828.6299</v>
      </c>
      <c r="E81" s="5">
        <f t="shared" si="4"/>
        <v>8091386368937.4395</v>
      </c>
    </row>
    <row r="82" spans="1:5" ht="15.75" x14ac:dyDescent="0.25">
      <c r="A82" s="3" t="s">
        <v>75</v>
      </c>
      <c r="B82" s="4" t="s">
        <v>76</v>
      </c>
      <c r="C82" s="5">
        <v>669664390650.026</v>
      </c>
      <c r="D82" s="5"/>
      <c r="E82" s="5">
        <f t="shared" si="4"/>
        <v>669664390650.026</v>
      </c>
    </row>
    <row r="83" spans="1:5" ht="15.75" x14ac:dyDescent="0.25">
      <c r="A83" s="3" t="s">
        <v>77</v>
      </c>
      <c r="B83" s="4" t="s">
        <v>78</v>
      </c>
      <c r="C83" s="5">
        <v>3622682283100</v>
      </c>
      <c r="D83" s="5"/>
      <c r="E83" s="5">
        <f t="shared" si="4"/>
        <v>3622682283100</v>
      </c>
    </row>
    <row r="84" spans="1:5" ht="15.75" x14ac:dyDescent="0.25">
      <c r="A84" s="3" t="s">
        <v>79</v>
      </c>
      <c r="B84" s="4" t="s">
        <v>80</v>
      </c>
      <c r="C84" s="5">
        <v>2399135245788</v>
      </c>
      <c r="D84" s="5">
        <v>4033521949488.5</v>
      </c>
      <c r="E84" s="5">
        <f t="shared" si="4"/>
        <v>6432657195276.5</v>
      </c>
    </row>
    <row r="85" spans="1:5" ht="15.75" x14ac:dyDescent="0.25">
      <c r="A85" s="3" t="s">
        <v>81</v>
      </c>
      <c r="B85" s="4" t="s">
        <v>82</v>
      </c>
      <c r="C85" s="5">
        <v>9257448717408</v>
      </c>
      <c r="D85" s="5"/>
      <c r="E85" s="5">
        <f t="shared" si="4"/>
        <v>9257448717408</v>
      </c>
    </row>
    <row r="86" spans="1:5" ht="15.75" x14ac:dyDescent="0.25">
      <c r="A86" s="3" t="s">
        <v>83</v>
      </c>
      <c r="B86" s="4" t="s">
        <v>84</v>
      </c>
      <c r="C86" s="5">
        <v>7874842300634.9199</v>
      </c>
      <c r="D86" s="5">
        <v>2918591426</v>
      </c>
      <c r="E86" s="5">
        <f t="shared" si="4"/>
        <v>7877760892060.9199</v>
      </c>
    </row>
    <row r="87" spans="1:5" ht="15.75" x14ac:dyDescent="0.25">
      <c r="A87" s="3" t="s">
        <v>85</v>
      </c>
      <c r="B87" s="4" t="s">
        <v>86</v>
      </c>
      <c r="C87" s="5">
        <v>1866517012609.2</v>
      </c>
      <c r="D87" s="5">
        <v>9377738831091.6504</v>
      </c>
      <c r="E87" s="5">
        <f t="shared" si="4"/>
        <v>11244255843700.85</v>
      </c>
    </row>
    <row r="88" spans="1:5" ht="15.75" x14ac:dyDescent="0.25">
      <c r="A88" s="3" t="s">
        <v>31</v>
      </c>
      <c r="B88" s="4" t="s">
        <v>68</v>
      </c>
      <c r="C88" s="5">
        <f>SUM(C80:C87)</f>
        <v>52301181106704.156</v>
      </c>
      <c r="D88" s="6">
        <f>SUM(D80:D87)</f>
        <v>14976015533870.781</v>
      </c>
      <c r="E88" s="5">
        <f t="shared" si="4"/>
        <v>67277196640574.937</v>
      </c>
    </row>
    <row r="89" spans="1:5" ht="15" customHeight="1" x14ac:dyDescent="0.2"/>
    <row r="90" spans="1:5" ht="15.75" x14ac:dyDescent="0.2">
      <c r="A90" s="50" t="s">
        <v>133</v>
      </c>
      <c r="B90" s="50"/>
      <c r="C90" s="50"/>
      <c r="D90" s="50"/>
      <c r="E90" s="50"/>
    </row>
    <row r="91" spans="1:5" ht="15.75" x14ac:dyDescent="0.2">
      <c r="A91" s="1" t="s">
        <v>113</v>
      </c>
      <c r="B91" s="2" t="s">
        <v>112</v>
      </c>
      <c r="C91" s="18" t="s">
        <v>126</v>
      </c>
      <c r="D91" s="18" t="s">
        <v>127</v>
      </c>
      <c r="E91" s="18" t="s">
        <v>128</v>
      </c>
    </row>
    <row r="92" spans="1:5" ht="15.75" x14ac:dyDescent="0.25">
      <c r="A92" s="3" t="s">
        <v>87</v>
      </c>
      <c r="B92" s="4" t="s">
        <v>88</v>
      </c>
      <c r="C92" s="7">
        <v>2916372590752.0498</v>
      </c>
      <c r="D92" s="7">
        <v>465207566</v>
      </c>
      <c r="E92" s="5">
        <f t="shared" ref="E92:E97" si="5">C92+D92</f>
        <v>2916837798318.0498</v>
      </c>
    </row>
    <row r="93" spans="1:5" ht="15.75" x14ac:dyDescent="0.25">
      <c r="A93" s="3" t="s">
        <v>89</v>
      </c>
      <c r="B93" s="4" t="s">
        <v>90</v>
      </c>
      <c r="C93" s="7">
        <v>23614278900.622002</v>
      </c>
      <c r="D93" s="6"/>
      <c r="E93" s="5">
        <f t="shared" si="5"/>
        <v>23614278900.622002</v>
      </c>
    </row>
    <row r="94" spans="1:5" ht="15.75" x14ac:dyDescent="0.25">
      <c r="A94" s="3" t="s">
        <v>79</v>
      </c>
      <c r="B94" s="4" t="s">
        <v>91</v>
      </c>
      <c r="C94" s="7">
        <v>54935392668</v>
      </c>
      <c r="D94" s="5"/>
      <c r="E94" s="5">
        <f t="shared" si="5"/>
        <v>54935392668</v>
      </c>
    </row>
    <row r="95" spans="1:5" ht="15.75" x14ac:dyDescent="0.25">
      <c r="A95" s="3" t="s">
        <v>92</v>
      </c>
      <c r="B95" s="4" t="s">
        <v>93</v>
      </c>
      <c r="C95" s="7">
        <v>77562358729240</v>
      </c>
      <c r="D95" s="7">
        <v>27083783786.145</v>
      </c>
      <c r="E95" s="5">
        <f t="shared" si="5"/>
        <v>77589442513026.141</v>
      </c>
    </row>
    <row r="96" spans="1:5" ht="15.75" x14ac:dyDescent="0.25">
      <c r="A96" s="3" t="s">
        <v>94</v>
      </c>
      <c r="B96" s="4" t="s">
        <v>95</v>
      </c>
      <c r="C96" s="7">
        <v>56210800599.455002</v>
      </c>
      <c r="D96" s="5"/>
      <c r="E96" s="5">
        <f t="shared" si="5"/>
        <v>56210800599.455002</v>
      </c>
    </row>
    <row r="97" spans="1:5" ht="15.75" x14ac:dyDescent="0.25">
      <c r="A97" s="3" t="s">
        <v>31</v>
      </c>
      <c r="B97" s="4" t="s">
        <v>32</v>
      </c>
      <c r="C97" s="5">
        <f>SUM(C92:C96)</f>
        <v>80613491792160.125</v>
      </c>
      <c r="D97" s="6">
        <f>SUM(D92:D96)</f>
        <v>27548991352.145</v>
      </c>
      <c r="E97" s="5">
        <f t="shared" si="5"/>
        <v>80641040783512.266</v>
      </c>
    </row>
    <row r="99" spans="1:5" ht="15.75" x14ac:dyDescent="0.25">
      <c r="A99" s="48" t="s">
        <v>134</v>
      </c>
      <c r="B99" s="49"/>
    </row>
    <row r="100" spans="1:5" ht="15" x14ac:dyDescent="0.25">
      <c r="A100" s="4" t="s">
        <v>114</v>
      </c>
      <c r="B100" s="17">
        <v>4884413502802</v>
      </c>
    </row>
    <row r="101" spans="1:5" ht="15" x14ac:dyDescent="0.25">
      <c r="A101" s="4" t="s">
        <v>115</v>
      </c>
      <c r="B101" s="17">
        <v>10621083321267</v>
      </c>
    </row>
    <row r="102" spans="1:5" ht="15" x14ac:dyDescent="0.25">
      <c r="A102" s="4" t="s">
        <v>116</v>
      </c>
      <c r="B102" s="17">
        <f>SUM(B100:B101)</f>
        <v>15505496824069</v>
      </c>
    </row>
  </sheetData>
  <mergeCells count="31">
    <mergeCell ref="A99:B99"/>
    <mergeCell ref="A78:E78"/>
    <mergeCell ref="A90:E90"/>
    <mergeCell ref="M43:N43"/>
    <mergeCell ref="O43:P43"/>
    <mergeCell ref="G43:H43"/>
    <mergeCell ref="I43:J43"/>
    <mergeCell ref="K43:L43"/>
    <mergeCell ref="Q43:R43"/>
    <mergeCell ref="A41:A43"/>
    <mergeCell ref="B41:B43"/>
    <mergeCell ref="A40:T40"/>
    <mergeCell ref="C42:D42"/>
    <mergeCell ref="E42:F42"/>
    <mergeCell ref="G42:H42"/>
    <mergeCell ref="I42:J42"/>
    <mergeCell ref="K42:L42"/>
    <mergeCell ref="M42:N42"/>
    <mergeCell ref="O42:P42"/>
    <mergeCell ref="Q42:R42"/>
    <mergeCell ref="S41:S43"/>
    <mergeCell ref="T41:T43"/>
    <mergeCell ref="C43:D43"/>
    <mergeCell ref="E43:F43"/>
    <mergeCell ref="A1:J1"/>
    <mergeCell ref="A3:J3"/>
    <mergeCell ref="A4:A5"/>
    <mergeCell ref="B4:B5"/>
    <mergeCell ref="C4:E4"/>
    <mergeCell ref="G4:I4"/>
    <mergeCell ref="A2:J2"/>
  </mergeCells>
  <printOptions horizontalCentered="1" verticalCentered="1"/>
  <pageMargins left="0" right="0" top="0" bottom="0" header="0.31496062992125984" footer="0.31496062992125984"/>
  <pageSetup paperSize="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VMCDCHTSR4DK-1850682920-127</_dlc_DocId>
    <_dlc_DocIdUrl xmlns="536e90f3-28f6-43a2-9886-69104c66b47c">
      <Url>http://cms-mof/_layouts/DocIdRedir.aspx?ID=VMCDCHTSR4DK-1850682920-127</Url>
      <Description>VMCDCHTSR4DK-1850682920-127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8692D94-A267-4F32-B5AC-F0E4818ADD97}"/>
</file>

<file path=customXml/itemProps2.xml><?xml version="1.0" encoding="utf-8"?>
<ds:datastoreItem xmlns:ds="http://schemas.openxmlformats.org/officeDocument/2006/customXml" ds:itemID="{39E9F62F-690B-41FB-B62C-B30AACCCDEC6}"/>
</file>

<file path=customXml/itemProps3.xml><?xml version="1.0" encoding="utf-8"?>
<ds:datastoreItem xmlns:ds="http://schemas.openxmlformats.org/officeDocument/2006/customXml" ds:itemID="{058322CA-603F-4FB1-A91B-136C745EBA7A}"/>
</file>

<file path=customXml/itemProps4.xml><?xml version="1.0" encoding="utf-8"?>
<ds:datastoreItem xmlns:ds="http://schemas.openxmlformats.org/officeDocument/2006/customXml" ds:itemID="{CBFBCC06-73C0-4F92-9FF3-3413DD67CB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accounts for the year2008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الحساب الختامي لجمهورية العراق لسنة 2008</dc:title>
  <dc:creator>AL-Madar</dc:creator>
  <cp:lastModifiedBy>DR.Ahmed Saker 2o1O</cp:lastModifiedBy>
  <cp:lastPrinted>2015-03-24T07:06:38Z</cp:lastPrinted>
  <dcterms:created xsi:type="dcterms:W3CDTF">2014-02-03T09:30:47Z</dcterms:created>
  <dcterms:modified xsi:type="dcterms:W3CDTF">2015-03-26T06:26:33Z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573be46b-dac6-45d2-a880-0af597711bbe</vt:lpwstr>
  </property>
</Properties>
</file>