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65" yWindow="0" windowWidth="10575" windowHeight="7620" tabRatio="927"/>
  </bookViews>
  <sheets>
    <sheet name="Final accounts for the year2009" sheetId="19" r:id="rId1"/>
  </sheets>
  <calcPr calcId="145621"/>
</workbook>
</file>

<file path=xl/calcChain.xml><?xml version="1.0" encoding="utf-8"?>
<calcChain xmlns="http://schemas.openxmlformats.org/spreadsheetml/2006/main">
  <c r="F38" i="19" l="1"/>
  <c r="B102" i="19" l="1"/>
  <c r="E97" i="19"/>
  <c r="E96" i="19"/>
  <c r="E95" i="19"/>
  <c r="E94" i="19"/>
  <c r="E93" i="19"/>
  <c r="E92" i="19"/>
  <c r="E88" i="19"/>
  <c r="E87" i="19"/>
  <c r="E86" i="19"/>
  <c r="E85" i="19"/>
  <c r="E84" i="19"/>
  <c r="E83" i="19"/>
  <c r="E82" i="19"/>
  <c r="E81" i="19"/>
  <c r="E80" i="19"/>
  <c r="Q76" i="19"/>
  <c r="O76" i="19"/>
  <c r="N76" i="19"/>
  <c r="M76" i="19"/>
  <c r="K76" i="19"/>
  <c r="J76" i="19"/>
  <c r="I76" i="19"/>
  <c r="H76" i="19"/>
  <c r="G76" i="19"/>
  <c r="E76" i="19"/>
  <c r="C76" i="19"/>
  <c r="T75" i="19"/>
  <c r="S75" i="19"/>
  <c r="T74" i="19"/>
  <c r="S74" i="19"/>
  <c r="T73" i="19"/>
  <c r="S73" i="19"/>
  <c r="T72" i="19"/>
  <c r="S72" i="19"/>
  <c r="T71" i="19"/>
  <c r="S71" i="19"/>
  <c r="T70" i="19"/>
  <c r="S70" i="19"/>
  <c r="T69" i="19"/>
  <c r="S69" i="19"/>
  <c r="T68" i="19"/>
  <c r="S68" i="19"/>
  <c r="T67" i="19"/>
  <c r="S67" i="19"/>
  <c r="T66" i="19"/>
  <c r="S66" i="19"/>
  <c r="T65" i="19"/>
  <c r="S65" i="19"/>
  <c r="T64" i="19"/>
  <c r="S64" i="19"/>
  <c r="T63" i="19"/>
  <c r="S63" i="19"/>
  <c r="T62" i="19"/>
  <c r="S62" i="19"/>
  <c r="T61" i="19"/>
  <c r="S61" i="19"/>
  <c r="T60" i="19"/>
  <c r="S60" i="19"/>
  <c r="T59" i="19"/>
  <c r="S59" i="19"/>
  <c r="T58" i="19"/>
  <c r="S58" i="19"/>
  <c r="T57" i="19"/>
  <c r="S57" i="19"/>
  <c r="T56" i="19"/>
  <c r="S56" i="19"/>
  <c r="T55" i="19"/>
  <c r="S55" i="19"/>
  <c r="T54" i="19"/>
  <c r="S54" i="19"/>
  <c r="T53" i="19"/>
  <c r="S53" i="19"/>
  <c r="T52" i="19"/>
  <c r="S52" i="19"/>
  <c r="T51" i="19"/>
  <c r="S51" i="19"/>
  <c r="T50" i="19"/>
  <c r="S50" i="19"/>
  <c r="T49" i="19"/>
  <c r="S49" i="19"/>
  <c r="T48" i="19"/>
  <c r="S48" i="19"/>
  <c r="T47" i="19"/>
  <c r="S47" i="19"/>
  <c r="T46" i="19"/>
  <c r="S46" i="19"/>
  <c r="T45" i="19"/>
  <c r="S45" i="19"/>
  <c r="T44" i="19"/>
  <c r="S44" i="19"/>
  <c r="S76" i="19" l="1"/>
  <c r="T76" i="19"/>
  <c r="D38" i="19"/>
  <c r="E38" i="19"/>
  <c r="G38" i="19"/>
  <c r="H38" i="19"/>
  <c r="I38" i="19"/>
  <c r="C38" i="19"/>
  <c r="J38" i="19" l="1"/>
  <c r="J37" i="19"/>
  <c r="F37" i="19"/>
  <c r="J36" i="19"/>
  <c r="F36" i="19"/>
  <c r="J35" i="19"/>
  <c r="F35" i="19"/>
  <c r="J34" i="19"/>
  <c r="F34" i="19"/>
  <c r="J33" i="19"/>
  <c r="F33" i="19"/>
  <c r="J32" i="19"/>
  <c r="F32" i="19"/>
  <c r="J31" i="19"/>
  <c r="F31" i="19"/>
  <c r="J30" i="19"/>
  <c r="F30" i="19"/>
  <c r="J29" i="19"/>
  <c r="F29" i="19"/>
  <c r="J28" i="19"/>
  <c r="F28" i="19"/>
  <c r="J27" i="19"/>
  <c r="F27" i="19"/>
  <c r="J26" i="19"/>
  <c r="F26" i="19"/>
  <c r="J25" i="19"/>
  <c r="F25" i="19"/>
  <c r="J24" i="19"/>
  <c r="F24" i="19"/>
  <c r="J23" i="19"/>
  <c r="F23" i="19"/>
  <c r="J22" i="19"/>
  <c r="F22" i="19"/>
  <c r="J21" i="19"/>
  <c r="F21" i="19"/>
  <c r="J20" i="19"/>
  <c r="F20" i="19"/>
  <c r="J19" i="19"/>
  <c r="F19" i="19"/>
  <c r="J18" i="19"/>
  <c r="F18" i="19"/>
  <c r="J17" i="19"/>
  <c r="F17" i="19"/>
  <c r="J16" i="19"/>
  <c r="F16" i="19"/>
  <c r="J15" i="19"/>
  <c r="F15" i="19"/>
  <c r="J14" i="19"/>
  <c r="F14" i="19"/>
  <c r="J13" i="19"/>
  <c r="F13" i="19"/>
  <c r="J12" i="19"/>
  <c r="F12" i="19"/>
  <c r="J11" i="19"/>
  <c r="F11" i="19"/>
  <c r="J10" i="19"/>
  <c r="F10" i="19"/>
  <c r="J9" i="19"/>
  <c r="F9" i="19"/>
  <c r="J8" i="19"/>
  <c r="F8" i="19"/>
  <c r="F7" i="19"/>
  <c r="J6" i="19"/>
  <c r="F6" i="19"/>
</calcChain>
</file>

<file path=xl/sharedStrings.xml><?xml version="1.0" encoding="utf-8"?>
<sst xmlns="http://schemas.openxmlformats.org/spreadsheetml/2006/main" count="230" uniqueCount="136">
  <si>
    <t>اسمــــاء الــوزارات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</si>
  <si>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</si>
  <si>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</si>
  <si>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</si>
  <si>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</si>
  <si>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</si>
  <si>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</si>
  <si>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</si>
  <si>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 الصحة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</si>
  <si>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</si>
  <si>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</si>
  <si>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</si>
  <si>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</si>
  <si>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</si>
  <si>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</si>
  <si>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</si>
  <si>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البلديات والاشغال</t>
  </si>
  <si>
    <t>وزارة الاعمار والاسكان</t>
  </si>
  <si>
    <t>وزارة الزراعة</t>
  </si>
  <si>
    <t>وزارة الموارد المائية</t>
  </si>
  <si>
    <t>وزارة النفط</t>
  </si>
  <si>
    <t>وزارة الصناعة والمعادن</t>
  </si>
  <si>
    <t>وزارة الكهرباء</t>
  </si>
  <si>
    <t>وزارة العلوم والتكنولوجيا</t>
  </si>
  <si>
    <t>وزارة الاتصالات</t>
  </si>
  <si>
    <t>وزارة البيئة</t>
  </si>
  <si>
    <t>وزارة المهجرين والمهاجرين</t>
  </si>
  <si>
    <t>وزارة حقوق الانسان</t>
  </si>
  <si>
    <t>حكومة اقليم كردستان</t>
  </si>
  <si>
    <t>دوائر غير مرتبطة بوزارة</t>
  </si>
  <si>
    <t>مجلس القضاء الاعلى</t>
  </si>
  <si>
    <t>المجموع العام للفصول</t>
  </si>
  <si>
    <t>المجموع العام</t>
  </si>
  <si>
    <t>Total Sum</t>
  </si>
  <si>
    <t>The name of the ministries</t>
  </si>
  <si>
    <t xml:space="preserve">COR </t>
  </si>
  <si>
    <t>Presidency</t>
  </si>
  <si>
    <t>Council of minister</t>
  </si>
  <si>
    <t>Ministry of Foreign Affairs</t>
  </si>
  <si>
    <t>Ministry of Finance</t>
  </si>
  <si>
    <t>Ministry of Internal Affairs</t>
  </si>
  <si>
    <t>Ministry of Labor and Social Affairs</t>
  </si>
  <si>
    <t>Ministry of Health</t>
  </si>
  <si>
    <t>Ministry of  Defense</t>
  </si>
  <si>
    <t>Ministry of Justice</t>
  </si>
  <si>
    <t>Ministry of Education</t>
  </si>
  <si>
    <t>Ministry of Youth and Sports</t>
  </si>
  <si>
    <t>Ministry of Trade</t>
  </si>
  <si>
    <t>Ministry of Culture</t>
  </si>
  <si>
    <t>Ministry of Transportation</t>
  </si>
  <si>
    <t>Ministry of Public Works and Municipalities</t>
  </si>
  <si>
    <t>Ministry of Housing and Construction</t>
  </si>
  <si>
    <t>Ministry of Agriculture</t>
  </si>
  <si>
    <t>Ministry of Water Resources</t>
  </si>
  <si>
    <t>Ministry of Petroleum</t>
  </si>
  <si>
    <t>وزارة التخطيط والتعاون الانمائي</t>
  </si>
  <si>
    <t>Ministry of Planning and Development Cooperation</t>
  </si>
  <si>
    <t>Ministry of Industry and Mining</t>
  </si>
  <si>
    <t>وزارة التعليم العالي والبحث العلمي</t>
  </si>
  <si>
    <t>Min. of Higher Education &amp; Academic Research</t>
  </si>
  <si>
    <t>Ministry of Electricity</t>
  </si>
  <si>
    <t>Ministry of Science and Technology</t>
  </si>
  <si>
    <t>Ministry of Communications</t>
  </si>
  <si>
    <t>Ministry of the Environment</t>
  </si>
  <si>
    <t>Ministry of Immigration and Emigration</t>
  </si>
  <si>
    <t>Ministry of Human Rights</t>
  </si>
  <si>
    <t>Kurdistan region</t>
  </si>
  <si>
    <t xml:space="preserve">Non-Ministerial entities </t>
  </si>
  <si>
    <t>Council of Judges (General Secretariat)</t>
  </si>
  <si>
    <t>Grand total</t>
  </si>
  <si>
    <t>اسماء الفصول</t>
  </si>
  <si>
    <t>The names of the chapters</t>
  </si>
  <si>
    <t>تعويضات الموظفين</t>
  </si>
  <si>
    <t xml:space="preserve">Employees Compensation </t>
  </si>
  <si>
    <t>السلع والخدمات</t>
  </si>
  <si>
    <t xml:space="preserve">Goods &amp; services </t>
  </si>
  <si>
    <t>الفوائد</t>
  </si>
  <si>
    <t xml:space="preserve">Interests </t>
  </si>
  <si>
    <t>الاعانات</t>
  </si>
  <si>
    <t xml:space="preserve">Subsides </t>
  </si>
  <si>
    <t>المنح</t>
  </si>
  <si>
    <t xml:space="preserve">Grants </t>
  </si>
  <si>
    <t>منافع اجتماعية</t>
  </si>
  <si>
    <t xml:space="preserve">Social Benefits </t>
  </si>
  <si>
    <t>لمصروفات الاخرى</t>
  </si>
  <si>
    <t xml:space="preserve">Other Expenditures </t>
  </si>
  <si>
    <t>شراءالموجودات غير المالية</t>
  </si>
  <si>
    <t xml:space="preserve">Purchase of Non-Financial Assets </t>
  </si>
  <si>
    <t>الضرائب</t>
  </si>
  <si>
    <t>Taxes</t>
  </si>
  <si>
    <t>المساهمات الاجتماعية</t>
  </si>
  <si>
    <t>Social Benefits</t>
  </si>
  <si>
    <t>Grants</t>
  </si>
  <si>
    <t>الايرادات الاخرى بضمنها مبيعات النفط</t>
  </si>
  <si>
    <t>Other Revenues including oil Sales</t>
  </si>
  <si>
    <t>بيع الموجودات غير المالية</t>
  </si>
  <si>
    <t>Sales of Non-Financial Assets</t>
  </si>
  <si>
    <t xml:space="preserve">    تعويضات الموظفين</t>
  </si>
  <si>
    <t xml:space="preserve"> Employees Compensation </t>
  </si>
  <si>
    <t xml:space="preserve">السلع والخدمـــات </t>
  </si>
  <si>
    <t>Goods &amp; services</t>
  </si>
  <si>
    <t xml:space="preserve">الـــفــــوائــــد  </t>
  </si>
  <si>
    <t>Interests</t>
  </si>
  <si>
    <t xml:space="preserve">الاعــــانـات </t>
  </si>
  <si>
    <t>Subsides</t>
  </si>
  <si>
    <t xml:space="preserve">المنــــــــح </t>
  </si>
  <si>
    <t xml:space="preserve">المنافع الاجتماعية  </t>
  </si>
  <si>
    <t xml:space="preserve">المصروفات الاخرى </t>
  </si>
  <si>
    <t>Other Expenditures</t>
  </si>
  <si>
    <t>الموجودات الغير مالية</t>
  </si>
  <si>
    <t>Purchase of Non-Financial Assets</t>
  </si>
  <si>
    <t>الموازنة الجارية</t>
  </si>
  <si>
    <t>الموازنة الاستثمارية</t>
  </si>
  <si>
    <t>Type of revenue</t>
  </si>
  <si>
    <t xml:space="preserve">الايرادات </t>
  </si>
  <si>
    <t>سلف الموازنة الجارية</t>
  </si>
  <si>
    <t>سلف الموازنة الاستثمارية</t>
  </si>
  <si>
    <t>سلف الموازنة الاجمالية</t>
  </si>
  <si>
    <t>اسماء الوزارات</t>
  </si>
  <si>
    <t>الأعتمادات المنقحه</t>
  </si>
  <si>
    <t>الوفر والتجاوز</t>
  </si>
  <si>
    <t>نسبة التنفيذ</t>
  </si>
  <si>
    <t xml:space="preserve">المجموع العام </t>
  </si>
  <si>
    <t>وزارة المالية دائرة المحاسبة قسم التوحيد/ نظام توحيد حسابات الدولة على الموازنة الجارية والاستثمارية  ختامي 2009</t>
  </si>
  <si>
    <t>المصروفات الفعلية</t>
  </si>
  <si>
    <t xml:space="preserve">الموازنة الجارية </t>
  </si>
  <si>
    <t xml:space="preserve"> الموازنة الاستثمارية  </t>
  </si>
  <si>
    <t xml:space="preserve">الموازنة الاتحادية  </t>
  </si>
  <si>
    <t xml:space="preserve"> مجموع الوزاره للموازنة الجارية                                                                        </t>
  </si>
  <si>
    <t xml:space="preserve"> مجموع الوزاره للموازنة الاستثمارية                                                                        </t>
  </si>
  <si>
    <t>The Ministry of Finance and Accounting Department of the Department of unification / unification of the state accounts on the current and final 2009 investment budget system</t>
  </si>
  <si>
    <t>تقرير تنفيذ الموازنة على مستوى الوزارات  -   Report of the implementation of the budget at the level of ministries</t>
  </si>
  <si>
    <t>تقرير بالمصروفات الفعلية بمستوى الوزارات حسب التصنيف الاقتصادي -  Report actual expenditures, the level of ministries by economic classification</t>
  </si>
  <si>
    <t>تقرير بالمصروفات حسب التصنيف الاقتصادي -  Report expenditures by economic classification</t>
  </si>
  <si>
    <t xml:space="preserve"> تقرير بالايرادات حسب التصنيف الاقتصادي - Report revenues by economic classification </t>
  </si>
  <si>
    <t>ملخص السلف الموقوفه -  Advances Summary suspended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</si>
</sst>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-* #,##0_-;_-* #,##0\-;_-* &quot;-&quot;??_-;_-@_-"/>
    <numFmt numFmtId="166" formatCode="_(* #,##0.000_);_(* \(#,##0.000\);_(* &quot;-&quot;??_);_(@_)"/>
    <numFmt numFmtId="167" formatCode="_(* #,##0_);_(* \(#,##0\);_(* &quot;-&quot;??_);_(@_)"/>
  </numFmts>
  <fonts count="2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lgerian"/>
      <family val="5"/>
    </font>
    <font>
      <b/>
      <sz val="12"/>
      <color theme="1"/>
      <name val="Algerian"/>
      <family val="5"/>
    </font>
    <font>
      <b/>
      <sz val="14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21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3" fontId="22" fillId="33" borderId="10" xfId="0" applyNumberFormat="1" applyFont="1" applyFill="1" applyBorder="1"/>
    <xf numFmtId="0" fontId="0" fillId="0" borderId="0" xfId="0"/>
    <xf numFmtId="0" fontId="24" fillId="34" borderId="14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4" fillId="34" borderId="10" xfId="0" applyFont="1" applyFill="1" applyBorder="1"/>
    <xf numFmtId="0" fontId="20" fillId="34" borderId="10" xfId="0" applyFont="1" applyFill="1" applyBorder="1"/>
    <xf numFmtId="0" fontId="25" fillId="34" borderId="10" xfId="0" applyFont="1" applyFill="1" applyBorder="1"/>
    <xf numFmtId="0" fontId="20" fillId="34" borderId="18" xfId="0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165" fontId="20" fillId="33" borderId="10" xfId="42" applyNumberFormat="1" applyFont="1" applyFill="1" applyBorder="1"/>
    <xf numFmtId="3" fontId="20" fillId="33" borderId="10" xfId="0" applyNumberFormat="1" applyFont="1" applyFill="1" applyBorder="1"/>
    <xf numFmtId="165" fontId="23" fillId="33" borderId="10" xfId="42" applyNumberFormat="1" applyFont="1" applyFill="1" applyBorder="1"/>
    <xf numFmtId="0" fontId="1" fillId="0" borderId="0" xfId="64"/>
    <xf numFmtId="0" fontId="20" fillId="34" borderId="10" xfId="64" applyFont="1" applyFill="1" applyBorder="1" applyAlignment="1">
      <alignment horizontal="center" vertical="center"/>
    </xf>
    <xf numFmtId="166" fontId="20" fillId="34" borderId="10" xfId="65" applyNumberFormat="1" applyFont="1" applyFill="1" applyBorder="1" applyAlignment="1">
      <alignment horizontal="center"/>
    </xf>
    <xf numFmtId="0" fontId="23" fillId="34" borderId="10" xfId="64" applyFont="1" applyFill="1" applyBorder="1" applyAlignment="1">
      <alignment horizontal="center" vertical="center"/>
    </xf>
    <xf numFmtId="9" fontId="20" fillId="33" borderId="10" xfId="58" applyFont="1" applyFill="1" applyBorder="1"/>
    <xf numFmtId="0" fontId="20" fillId="34" borderId="10" xfId="43" applyFont="1" applyFill="1" applyBorder="1" applyAlignment="1">
      <alignment horizontal="left"/>
    </xf>
    <xf numFmtId="167" fontId="20" fillId="33" borderId="10" xfId="65" applyNumberFormat="1" applyFont="1" applyFill="1" applyBorder="1"/>
    <xf numFmtId="0" fontId="20" fillId="34" borderId="12" xfId="43" applyFont="1" applyFill="1" applyBorder="1" applyAlignment="1">
      <alignment horizontal="left"/>
    </xf>
    <xf numFmtId="0" fontId="20" fillId="34" borderId="14" xfId="0" applyFont="1" applyFill="1" applyBorder="1" applyAlignment="1">
      <alignment horizontal="left" vertical="center" wrapText="1"/>
    </xf>
    <xf numFmtId="167" fontId="20" fillId="0" borderId="10" xfId="61" applyNumberFormat="1" applyFont="1" applyBorder="1"/>
    <xf numFmtId="0" fontId="23" fillId="34" borderId="14" xfId="0" applyFont="1" applyFill="1" applyBorder="1" applyAlignment="1">
      <alignment horizontal="center" vertical="center" wrapText="1"/>
    </xf>
    <xf numFmtId="0" fontId="23" fillId="34" borderId="11" xfId="43" applyFont="1" applyFill="1" applyBorder="1" applyAlignment="1">
      <alignment horizontal="center" vertical="center" wrapText="1"/>
    </xf>
    <xf numFmtId="0" fontId="23" fillId="34" borderId="21" xfId="43" applyFont="1" applyFill="1" applyBorder="1" applyAlignment="1">
      <alignment horizontal="center" vertical="center" wrapText="1"/>
    </xf>
    <xf numFmtId="0" fontId="23" fillId="34" borderId="14" xfId="43" applyFont="1" applyFill="1" applyBorder="1" applyAlignment="1">
      <alignment horizontal="center" vertical="center" wrapText="1"/>
    </xf>
    <xf numFmtId="0" fontId="26" fillId="34" borderId="10" xfId="43" applyFont="1" applyFill="1" applyBorder="1" applyAlignment="1">
      <alignment horizontal="center" vertical="center"/>
    </xf>
    <xf numFmtId="0" fontId="22" fillId="34" borderId="10" xfId="43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4" borderId="19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center" vertical="center"/>
    </xf>
    <xf numFmtId="0" fontId="20" fillId="34" borderId="10" xfId="64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34" borderId="16" xfId="0" applyFont="1" applyFill="1" applyBorder="1" applyAlignment="1">
      <alignment horizontal="center"/>
    </xf>
    <xf numFmtId="0" fontId="23" fillId="34" borderId="17" xfId="43" applyFont="1" applyFill="1" applyBorder="1" applyAlignment="1">
      <alignment horizontal="center" vertical="top"/>
    </xf>
    <xf numFmtId="0" fontId="23" fillId="34" borderId="20" xfId="43" applyFont="1" applyFill="1" applyBorder="1" applyAlignment="1">
      <alignment horizontal="center" vertical="top"/>
    </xf>
    <xf numFmtId="0" fontId="22" fillId="34" borderId="12" xfId="0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/>
    </xf>
    <xf numFmtId="0" fontId="22" fillId="34" borderId="16" xfId="0" applyFont="1" applyFill="1" applyBorder="1" applyAlignment="1">
      <alignment horizontal="center" vertical="center"/>
    </xf>
    <xf numFmtId="0" fontId="20" fillId="34" borderId="11" xfId="0" applyFont="1" applyFill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3" fontId="23" fillId="34" borderId="18" xfId="43" applyNumberFormat="1" applyFont="1" applyFill="1" applyBorder="1" applyAlignment="1">
      <alignment horizontal="center" vertical="top"/>
    </xf>
    <xf numFmtId="3" fontId="23" fillId="34" borderId="19" xfId="43" applyNumberFormat="1" applyFont="1" applyFill="1" applyBorder="1" applyAlignment="1">
      <alignment horizontal="center" vertical="top"/>
    </xf>
    <xf numFmtId="0" fontId="23" fillId="34" borderId="18" xfId="43" applyFont="1" applyFill="1" applyBorder="1" applyAlignment="1">
      <alignment horizontal="center" vertical="top"/>
    </xf>
    <xf numFmtId="0" fontId="23" fillId="34" borderId="19" xfId="43" applyFont="1" applyFill="1" applyBorder="1" applyAlignment="1">
      <alignment horizontal="center" vertical="top"/>
    </xf>
    <xf numFmtId="3" fontId="23" fillId="34" borderId="17" xfId="43" applyNumberFormat="1" applyFont="1" applyFill="1" applyBorder="1" applyAlignment="1">
      <alignment horizontal="center" vertical="top"/>
    </xf>
    <xf numFmtId="3" fontId="23" fillId="34" borderId="20" xfId="43" applyNumberFormat="1" applyFont="1" applyFill="1" applyBorder="1" applyAlignment="1">
      <alignment horizontal="center" vertical="top"/>
    </xf>
    <xf numFmtId="0" fontId="22" fillId="34" borderId="12" xfId="43" applyFont="1" applyFill="1" applyBorder="1" applyAlignment="1">
      <alignment horizontal="center" vertical="center"/>
    </xf>
    <xf numFmtId="0" fontId="22" fillId="34" borderId="13" xfId="43" applyFont="1" applyFill="1" applyBorder="1" applyAlignment="1">
      <alignment horizontal="center" vertical="center"/>
    </xf>
    <xf numFmtId="0" fontId="22" fillId="34" borderId="16" xfId="43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</cellXfs>
  <cellStyles count="6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5"/>
    <cellStyle name="Comma 2 2" xfId="46"/>
    <cellStyle name="Comma 3" xfId="47"/>
    <cellStyle name="Comma 4" xfId="48"/>
    <cellStyle name="Comma 5" xfId="49"/>
    <cellStyle name="Comma 6" xfId="61"/>
    <cellStyle name="Comma 6 2" xfId="6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2 3" xfId="50"/>
    <cellStyle name="Normal 2 4" xfId="51"/>
    <cellStyle name="Normal 2 5" xfId="52"/>
    <cellStyle name="Normal 2 6" xfId="59"/>
    <cellStyle name="Normal 3" xfId="53"/>
    <cellStyle name="Normal 4" xfId="54"/>
    <cellStyle name="Normal 5" xfId="55"/>
    <cellStyle name="Normal 5 2" xfId="62"/>
    <cellStyle name="Normal 6" xfId="60"/>
    <cellStyle name="Normal 7" xfId="63"/>
    <cellStyle name="Normal 7 2" xfId="64"/>
    <cellStyle name="Note" xfId="15" builtinId="10" customBuiltin="1"/>
    <cellStyle name="Output" xfId="10" builtinId="21" customBuiltin="1"/>
    <cellStyle name="Percent" xfId="58" builtinId="5"/>
    <cellStyle name="Percent 2" xfId="56"/>
    <cellStyle name="Percent 3" xfId="5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rightToLeft="1" tabSelected="1" topLeftCell="C24" zoomScale="98" zoomScaleNormal="98" workbookViewId="0">
      <selection activeCell="K32" sqref="K32"/>
    </sheetView>
  </sheetViews>
  <sheetFormatPr defaultColWidth="9.125" defaultRowHeight="14.25" x14ac:dyDescent="0.2"/>
  <cols>
    <col min="1" max="1" width="27.875" style="2" customWidth="1"/>
    <col min="2" max="2" width="47.5" style="2" customWidth="1"/>
    <col min="3" max="3" width="19.125" style="14" customWidth="1"/>
    <col min="4" max="4" width="19" style="14" customWidth="1"/>
    <col min="5" max="5" width="20.625" style="14" customWidth="1"/>
    <col min="6" max="6" width="15.875" style="14" customWidth="1"/>
    <col min="7" max="7" width="20.375" style="14" customWidth="1"/>
    <col min="8" max="8" width="19" style="14" customWidth="1"/>
    <col min="9" max="9" width="19.25" style="14" customWidth="1"/>
    <col min="10" max="10" width="10" style="14" customWidth="1"/>
    <col min="11" max="11" width="19" style="14" customWidth="1"/>
    <col min="12" max="12" width="18.125" style="14" customWidth="1"/>
    <col min="13" max="13" width="20.375" style="14" customWidth="1"/>
    <col min="14" max="14" width="17.125" style="14" customWidth="1"/>
    <col min="15" max="15" width="18.75" style="14" customWidth="1"/>
    <col min="16" max="16" width="14.5" style="14" customWidth="1"/>
    <col min="17" max="17" width="17.75" style="14" customWidth="1"/>
    <col min="18" max="18" width="18.75" style="14" customWidth="1"/>
    <col min="19" max="19" width="16.875" style="14" customWidth="1"/>
    <col min="20" max="20" width="16" style="14" customWidth="1"/>
    <col min="21" max="16384" width="9.125" style="14"/>
  </cols>
  <sheetData>
    <row r="1" spans="1:10" ht="18.75" customHeight="1" x14ac:dyDescent="0.2">
      <c r="A1" s="28" t="s">
        <v>123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.75" customHeight="1" x14ac:dyDescent="0.2">
      <c r="A2" s="50" t="s">
        <v>130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18" customHeight="1" x14ac:dyDescent="0.2">
      <c r="A3" s="29" t="s">
        <v>131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3.5" customHeight="1" x14ac:dyDescent="0.2">
      <c r="A4" s="30" t="s">
        <v>118</v>
      </c>
      <c r="B4" s="31" t="s">
        <v>34</v>
      </c>
      <c r="C4" s="33" t="s">
        <v>111</v>
      </c>
      <c r="D4" s="33"/>
      <c r="E4" s="33"/>
      <c r="F4" s="15"/>
      <c r="G4" s="33" t="s">
        <v>112</v>
      </c>
      <c r="H4" s="33"/>
      <c r="I4" s="33"/>
      <c r="J4" s="15"/>
    </row>
    <row r="5" spans="1:10" ht="15" x14ac:dyDescent="0.25">
      <c r="A5" s="30"/>
      <c r="B5" s="32"/>
      <c r="C5" s="16" t="s">
        <v>119</v>
      </c>
      <c r="D5" s="16" t="s">
        <v>124</v>
      </c>
      <c r="E5" s="16" t="s">
        <v>120</v>
      </c>
      <c r="F5" s="17" t="s">
        <v>121</v>
      </c>
      <c r="G5" s="16" t="s">
        <v>119</v>
      </c>
      <c r="H5" s="16" t="s">
        <v>124</v>
      </c>
      <c r="I5" s="16" t="s">
        <v>120</v>
      </c>
      <c r="J5" s="15" t="s">
        <v>121</v>
      </c>
    </row>
    <row r="6" spans="1:10" ht="15" x14ac:dyDescent="0.25">
      <c r="A6" s="6" t="s">
        <v>1</v>
      </c>
      <c r="B6" s="19" t="s">
        <v>35</v>
      </c>
      <c r="C6" s="20">
        <v>533845190679</v>
      </c>
      <c r="D6" s="20">
        <v>330810834801.849</v>
      </c>
      <c r="E6" s="20">
        <v>203034355877.151</v>
      </c>
      <c r="F6" s="18">
        <f>D6/C6</f>
        <v>0.61967559243362158</v>
      </c>
      <c r="G6" s="20">
        <v>6800000000</v>
      </c>
      <c r="H6" s="20">
        <v>91538000</v>
      </c>
      <c r="I6" s="20">
        <v>6708462000</v>
      </c>
      <c r="J6" s="18">
        <f>H6/G6</f>
        <v>1.3461470588235293E-2</v>
      </c>
    </row>
    <row r="7" spans="1:10" ht="15" x14ac:dyDescent="0.25">
      <c r="A7" s="6" t="s">
        <v>2</v>
      </c>
      <c r="B7" s="19" t="s">
        <v>36</v>
      </c>
      <c r="C7" s="20">
        <v>104643737575</v>
      </c>
      <c r="D7" s="20">
        <v>100432468550</v>
      </c>
      <c r="E7" s="20">
        <v>4211269025</v>
      </c>
      <c r="F7" s="18">
        <f t="shared" ref="F7:F38" si="0">D7/C7</f>
        <v>0.95975612948666222</v>
      </c>
      <c r="G7" s="20">
        <v>0</v>
      </c>
      <c r="H7" s="20">
        <v>0</v>
      </c>
      <c r="I7" s="20">
        <v>0</v>
      </c>
      <c r="J7" s="18"/>
    </row>
    <row r="8" spans="1:10" ht="15" x14ac:dyDescent="0.25">
      <c r="A8" s="6" t="s">
        <v>3</v>
      </c>
      <c r="B8" s="19" t="s">
        <v>37</v>
      </c>
      <c r="C8" s="20">
        <v>1154133453625</v>
      </c>
      <c r="D8" s="20">
        <v>941102065127.56995</v>
      </c>
      <c r="E8" s="20">
        <v>213031388497.42999</v>
      </c>
      <c r="F8" s="18">
        <f t="shared" si="0"/>
        <v>0.8154187560993722</v>
      </c>
      <c r="G8" s="20">
        <v>273957887000</v>
      </c>
      <c r="H8" s="20">
        <v>151804907672</v>
      </c>
      <c r="I8" s="20">
        <v>122152979328</v>
      </c>
      <c r="J8" s="18">
        <f t="shared" ref="J8:J38" si="1">H8/G8</f>
        <v>0.55411767602076734</v>
      </c>
    </row>
    <row r="9" spans="1:10" ht="15" x14ac:dyDescent="0.25">
      <c r="A9" s="6" t="s">
        <v>4</v>
      </c>
      <c r="B9" s="19" t="s">
        <v>38</v>
      </c>
      <c r="C9" s="20">
        <v>307999898291</v>
      </c>
      <c r="D9" s="20">
        <v>218371524275.79999</v>
      </c>
      <c r="E9" s="20">
        <v>89628374015.199997</v>
      </c>
      <c r="F9" s="18">
        <f t="shared" si="0"/>
        <v>0.70899868956931078</v>
      </c>
      <c r="G9" s="20">
        <v>117500000000</v>
      </c>
      <c r="H9" s="20">
        <v>120895321492</v>
      </c>
      <c r="I9" s="20">
        <v>-3395321492</v>
      </c>
      <c r="J9" s="18">
        <f t="shared" si="1"/>
        <v>1.0288963531234043</v>
      </c>
    </row>
    <row r="10" spans="1:10" ht="15" x14ac:dyDescent="0.25">
      <c r="A10" s="6" t="s">
        <v>5</v>
      </c>
      <c r="B10" s="19" t="s">
        <v>39</v>
      </c>
      <c r="C10" s="20">
        <v>10104260356805</v>
      </c>
      <c r="D10" s="20">
        <v>7682734870967.2998</v>
      </c>
      <c r="E10" s="20">
        <v>2386357485837.6899</v>
      </c>
      <c r="F10" s="18">
        <f t="shared" si="0"/>
        <v>0.76034609161601274</v>
      </c>
      <c r="G10" s="20">
        <v>679675000000</v>
      </c>
      <c r="H10" s="20">
        <v>5440493419</v>
      </c>
      <c r="I10" s="20">
        <v>674234506581</v>
      </c>
      <c r="J10" s="18">
        <f t="shared" si="1"/>
        <v>8.0045513208518784E-3</v>
      </c>
    </row>
    <row r="11" spans="1:10" ht="15" x14ac:dyDescent="0.25">
      <c r="A11" s="6" t="s">
        <v>6</v>
      </c>
      <c r="B11" s="19" t="s">
        <v>40</v>
      </c>
      <c r="C11" s="20">
        <v>6303335965264</v>
      </c>
      <c r="D11" s="20">
        <v>5713820048338.2402</v>
      </c>
      <c r="E11" s="20">
        <v>624515916925.75696</v>
      </c>
      <c r="F11" s="18">
        <f t="shared" si="0"/>
        <v>0.90647556783036409</v>
      </c>
      <c r="G11" s="20">
        <v>209721250000</v>
      </c>
      <c r="H11" s="20">
        <v>165496682222</v>
      </c>
      <c r="I11" s="20">
        <v>44224567778</v>
      </c>
      <c r="J11" s="18">
        <f t="shared" si="1"/>
        <v>0.78912691118329692</v>
      </c>
    </row>
    <row r="12" spans="1:10" ht="15" x14ac:dyDescent="0.25">
      <c r="A12" s="6" t="s">
        <v>7</v>
      </c>
      <c r="B12" s="19" t="s">
        <v>41</v>
      </c>
      <c r="C12" s="20">
        <v>315317305836</v>
      </c>
      <c r="D12" s="20">
        <v>191315974211.271</v>
      </c>
      <c r="E12" s="20">
        <v>124001331624.729</v>
      </c>
      <c r="F12" s="18">
        <f t="shared" si="0"/>
        <v>0.60674111655253249</v>
      </c>
      <c r="G12" s="20">
        <v>16875000000</v>
      </c>
      <c r="H12" s="20">
        <v>9870575999</v>
      </c>
      <c r="I12" s="20">
        <v>7004424001</v>
      </c>
      <c r="J12" s="18">
        <f t="shared" si="1"/>
        <v>0.58492302216296299</v>
      </c>
    </row>
    <row r="13" spans="1:10" ht="15" x14ac:dyDescent="0.25">
      <c r="A13" s="6" t="s">
        <v>8</v>
      </c>
      <c r="B13" s="19" t="s">
        <v>42</v>
      </c>
      <c r="C13" s="20">
        <v>3918806553180</v>
      </c>
      <c r="D13" s="20">
        <v>3120768949706.8301</v>
      </c>
      <c r="E13" s="20">
        <v>798037603473.16797</v>
      </c>
      <c r="F13" s="18">
        <f t="shared" si="0"/>
        <v>0.79635697944171668</v>
      </c>
      <c r="G13" s="20">
        <v>510203750000</v>
      </c>
      <c r="H13" s="20">
        <v>286369499326</v>
      </c>
      <c r="I13" s="20">
        <v>223834250674</v>
      </c>
      <c r="J13" s="18">
        <f t="shared" si="1"/>
        <v>0.56128458351393928</v>
      </c>
    </row>
    <row r="14" spans="1:10" ht="15" x14ac:dyDescent="0.25">
      <c r="A14" s="6" t="s">
        <v>9</v>
      </c>
      <c r="B14" s="19" t="s">
        <v>43</v>
      </c>
      <c r="C14" s="20">
        <v>4549869860953</v>
      </c>
      <c r="D14" s="20">
        <v>4332071771089</v>
      </c>
      <c r="E14" s="20">
        <v>217798089864</v>
      </c>
      <c r="F14" s="18">
        <f t="shared" si="0"/>
        <v>0.95213091879107492</v>
      </c>
      <c r="G14" s="20">
        <v>214500000000</v>
      </c>
      <c r="H14" s="20">
        <v>53191092597</v>
      </c>
      <c r="I14" s="20">
        <v>161308907403</v>
      </c>
      <c r="J14" s="18">
        <f t="shared" si="1"/>
        <v>0.24797712166433566</v>
      </c>
    </row>
    <row r="15" spans="1:10" ht="15" x14ac:dyDescent="0.25">
      <c r="A15" s="6" t="s">
        <v>10</v>
      </c>
      <c r="B15" s="19" t="s">
        <v>44</v>
      </c>
      <c r="C15" s="20">
        <v>312977609809</v>
      </c>
      <c r="D15" s="20">
        <v>276270443155.177</v>
      </c>
      <c r="E15" s="20">
        <v>36707166653.822998</v>
      </c>
      <c r="F15" s="18">
        <f t="shared" si="0"/>
        <v>0.88271631738697165</v>
      </c>
      <c r="G15" s="20">
        <v>21250000000</v>
      </c>
      <c r="H15" s="20">
        <v>3017422178</v>
      </c>
      <c r="I15" s="20">
        <v>18232577822</v>
      </c>
      <c r="J15" s="18">
        <f t="shared" si="1"/>
        <v>0.14199633778823528</v>
      </c>
    </row>
    <row r="16" spans="1:10" ht="15" x14ac:dyDescent="0.25">
      <c r="A16" s="6" t="s">
        <v>11</v>
      </c>
      <c r="B16" s="19" t="s">
        <v>45</v>
      </c>
      <c r="C16" s="20">
        <v>5064990469404</v>
      </c>
      <c r="D16" s="20">
        <v>4534546479389.8799</v>
      </c>
      <c r="E16" s="20">
        <v>530443990014.11298</v>
      </c>
      <c r="F16" s="18">
        <f t="shared" si="0"/>
        <v>0.8952724603889457</v>
      </c>
      <c r="G16" s="20">
        <v>283798068485</v>
      </c>
      <c r="H16" s="20">
        <v>170593324658</v>
      </c>
      <c r="I16" s="20">
        <v>113204743827</v>
      </c>
      <c r="J16" s="18">
        <f t="shared" si="1"/>
        <v>0.60110812440929851</v>
      </c>
    </row>
    <row r="17" spans="1:10" ht="15" x14ac:dyDescent="0.25">
      <c r="A17" s="6" t="s">
        <v>12</v>
      </c>
      <c r="B17" s="19" t="s">
        <v>46</v>
      </c>
      <c r="C17" s="20">
        <v>77957743497</v>
      </c>
      <c r="D17" s="20">
        <v>49018447088</v>
      </c>
      <c r="E17" s="20">
        <v>28939296409</v>
      </c>
      <c r="F17" s="18">
        <f t="shared" si="0"/>
        <v>0.62878227215345639</v>
      </c>
      <c r="G17" s="20">
        <v>195764500000</v>
      </c>
      <c r="H17" s="20">
        <v>96063684572</v>
      </c>
      <c r="I17" s="20">
        <v>99700815428</v>
      </c>
      <c r="J17" s="18">
        <f t="shared" si="1"/>
        <v>0.49071044327240126</v>
      </c>
    </row>
    <row r="18" spans="1:10" ht="15" x14ac:dyDescent="0.25">
      <c r="A18" s="6" t="s">
        <v>13</v>
      </c>
      <c r="B18" s="19" t="s">
        <v>47</v>
      </c>
      <c r="C18" s="20">
        <v>4279916850415</v>
      </c>
      <c r="D18" s="20">
        <v>4268097715716.8398</v>
      </c>
      <c r="E18" s="20">
        <v>11819134698.16</v>
      </c>
      <c r="F18" s="18">
        <f t="shared" si="0"/>
        <v>0.99723846628071433</v>
      </c>
      <c r="G18" s="20">
        <v>55000000000</v>
      </c>
      <c r="H18" s="20">
        <v>14021668214</v>
      </c>
      <c r="I18" s="20">
        <v>40978331786</v>
      </c>
      <c r="J18" s="18">
        <f t="shared" si="1"/>
        <v>0.2549394220727273</v>
      </c>
    </row>
    <row r="19" spans="1:10" ht="15" x14ac:dyDescent="0.25">
      <c r="A19" s="6" t="s">
        <v>14</v>
      </c>
      <c r="B19" s="19" t="s">
        <v>48</v>
      </c>
      <c r="C19" s="20">
        <v>132457782392</v>
      </c>
      <c r="D19" s="20">
        <v>98835898424.529007</v>
      </c>
      <c r="E19" s="20">
        <v>33621883967.471001</v>
      </c>
      <c r="F19" s="18">
        <f t="shared" si="0"/>
        <v>0.74616905582814863</v>
      </c>
      <c r="G19" s="20">
        <v>25701508150</v>
      </c>
      <c r="H19" s="20">
        <v>9275390871</v>
      </c>
      <c r="I19" s="20">
        <v>16426117279</v>
      </c>
      <c r="J19" s="18">
        <f t="shared" si="1"/>
        <v>0.36088897261851927</v>
      </c>
    </row>
    <row r="20" spans="1:10" ht="15" x14ac:dyDescent="0.25">
      <c r="A20" s="6" t="s">
        <v>15</v>
      </c>
      <c r="B20" s="19" t="s">
        <v>49</v>
      </c>
      <c r="C20" s="20">
        <v>249639679989</v>
      </c>
      <c r="D20" s="20">
        <v>289123663112</v>
      </c>
      <c r="E20" s="20">
        <v>-39483983123</v>
      </c>
      <c r="F20" s="18">
        <f t="shared" si="0"/>
        <v>1.15816389095171</v>
      </c>
      <c r="G20" s="20">
        <v>383450000000</v>
      </c>
      <c r="H20" s="20">
        <v>80910522987.061996</v>
      </c>
      <c r="I20" s="20">
        <v>302539477012.93799</v>
      </c>
      <c r="J20" s="18">
        <f t="shared" si="1"/>
        <v>0.21100671009795802</v>
      </c>
    </row>
    <row r="21" spans="1:10" ht="15" x14ac:dyDescent="0.25">
      <c r="A21" s="6" t="s">
        <v>16</v>
      </c>
      <c r="B21" s="19" t="s">
        <v>50</v>
      </c>
      <c r="C21" s="20">
        <v>575044889023</v>
      </c>
      <c r="D21" s="20">
        <v>247099039347.51999</v>
      </c>
      <c r="E21" s="20">
        <v>327945849675.47998</v>
      </c>
      <c r="F21" s="18">
        <f t="shared" si="0"/>
        <v>0.42970391366722815</v>
      </c>
      <c r="G21" s="20">
        <v>623707000000</v>
      </c>
      <c r="H21" s="20">
        <v>505651378248</v>
      </c>
      <c r="I21" s="20">
        <v>118055621752</v>
      </c>
      <c r="J21" s="18">
        <f t="shared" si="1"/>
        <v>0.81071942153607379</v>
      </c>
    </row>
    <row r="22" spans="1:10" ht="15" x14ac:dyDescent="0.25">
      <c r="A22" s="6" t="s">
        <v>17</v>
      </c>
      <c r="B22" s="19" t="s">
        <v>51</v>
      </c>
      <c r="C22" s="20">
        <v>262868156111</v>
      </c>
      <c r="D22" s="20">
        <v>250329976095.84698</v>
      </c>
      <c r="E22" s="20">
        <v>12538180015.153</v>
      </c>
      <c r="F22" s="18">
        <f t="shared" si="0"/>
        <v>0.95230240056213356</v>
      </c>
      <c r="G22" s="20">
        <v>545894400000</v>
      </c>
      <c r="H22" s="20">
        <v>485642243524</v>
      </c>
      <c r="I22" s="20">
        <v>60252156476</v>
      </c>
      <c r="J22" s="18">
        <f t="shared" si="1"/>
        <v>0.88962671814182381</v>
      </c>
    </row>
    <row r="23" spans="1:10" ht="15" x14ac:dyDescent="0.25">
      <c r="A23" s="6" t="s">
        <v>18</v>
      </c>
      <c r="B23" s="19" t="s">
        <v>52</v>
      </c>
      <c r="C23" s="20">
        <v>501468871218</v>
      </c>
      <c r="D23" s="20">
        <v>205101578143.72601</v>
      </c>
      <c r="E23" s="20">
        <v>296367293074.27399</v>
      </c>
      <c r="F23" s="18">
        <f t="shared" si="0"/>
        <v>0.40900161488700593</v>
      </c>
      <c r="G23" s="20">
        <v>185730400000</v>
      </c>
      <c r="H23" s="20">
        <v>91965264856.244995</v>
      </c>
      <c r="I23" s="20">
        <v>93765135143.755005</v>
      </c>
      <c r="J23" s="18">
        <f t="shared" si="1"/>
        <v>0.49515461581003967</v>
      </c>
    </row>
    <row r="24" spans="1:10" ht="15" x14ac:dyDescent="0.25">
      <c r="A24" s="6" t="s">
        <v>19</v>
      </c>
      <c r="B24" s="19" t="s">
        <v>53</v>
      </c>
      <c r="C24" s="20">
        <v>223639270141</v>
      </c>
      <c r="D24" s="20">
        <v>203231569461.06</v>
      </c>
      <c r="E24" s="20">
        <v>20407700679.939999</v>
      </c>
      <c r="F24" s="18">
        <f t="shared" si="0"/>
        <v>0.9087472398426566</v>
      </c>
      <c r="G24" s="20">
        <v>678798989000</v>
      </c>
      <c r="H24" s="20">
        <v>594607908029.23596</v>
      </c>
      <c r="I24" s="20">
        <v>84191080970.764008</v>
      </c>
      <c r="J24" s="18">
        <f t="shared" si="1"/>
        <v>0.87597052686422894</v>
      </c>
    </row>
    <row r="25" spans="1:10" ht="15" x14ac:dyDescent="0.25">
      <c r="A25" s="6" t="s">
        <v>20</v>
      </c>
      <c r="B25" s="19" t="s">
        <v>54</v>
      </c>
      <c r="C25" s="20">
        <v>1131728457268</v>
      </c>
      <c r="D25" s="20">
        <v>27997459498.431</v>
      </c>
      <c r="E25" s="20">
        <v>1103898997769.5601</v>
      </c>
      <c r="F25" s="18">
        <f t="shared" si="0"/>
        <v>2.4738672354335821E-2</v>
      </c>
      <c r="G25" s="20">
        <v>2603550000000</v>
      </c>
      <c r="H25" s="20">
        <v>531570182523</v>
      </c>
      <c r="I25" s="20">
        <v>2071979817477</v>
      </c>
      <c r="J25" s="18">
        <f t="shared" si="1"/>
        <v>0.2041712978521634</v>
      </c>
    </row>
    <row r="26" spans="1:10" ht="15" x14ac:dyDescent="0.25">
      <c r="A26" s="6" t="s">
        <v>55</v>
      </c>
      <c r="B26" s="19" t="s">
        <v>56</v>
      </c>
      <c r="C26" s="20">
        <v>134099047293</v>
      </c>
      <c r="D26" s="20">
        <v>74860870050</v>
      </c>
      <c r="E26" s="20">
        <v>59238177243</v>
      </c>
      <c r="F26" s="18">
        <f t="shared" si="0"/>
        <v>0.55825057344689843</v>
      </c>
      <c r="G26" s="20">
        <v>51000000000</v>
      </c>
      <c r="H26" s="20">
        <v>43375546016</v>
      </c>
      <c r="I26" s="20">
        <v>7624453984</v>
      </c>
      <c r="J26" s="18">
        <f t="shared" si="1"/>
        <v>0.85050090227450981</v>
      </c>
    </row>
    <row r="27" spans="1:10" ht="15" x14ac:dyDescent="0.25">
      <c r="A27" s="6" t="s">
        <v>21</v>
      </c>
      <c r="B27" s="19" t="s">
        <v>57</v>
      </c>
      <c r="C27" s="20">
        <v>946215865410</v>
      </c>
      <c r="D27" s="20">
        <v>928063220716.84998</v>
      </c>
      <c r="E27" s="20">
        <v>18152644693.150002</v>
      </c>
      <c r="F27" s="18">
        <f t="shared" si="0"/>
        <v>0.98081553548535738</v>
      </c>
      <c r="G27" s="20">
        <v>1077830603642</v>
      </c>
      <c r="H27" s="20">
        <v>173975702553</v>
      </c>
      <c r="I27" s="20">
        <v>903854901089</v>
      </c>
      <c r="J27" s="18">
        <f t="shared" si="1"/>
        <v>0.1614128435072584</v>
      </c>
    </row>
    <row r="28" spans="1:10" ht="15" x14ac:dyDescent="0.25">
      <c r="A28" s="6" t="s">
        <v>58</v>
      </c>
      <c r="B28" s="19" t="s">
        <v>59</v>
      </c>
      <c r="C28" s="20">
        <v>2098924708003</v>
      </c>
      <c r="D28" s="20">
        <v>1729777302911.99</v>
      </c>
      <c r="E28" s="20">
        <v>369147405091.00403</v>
      </c>
      <c r="F28" s="18">
        <f t="shared" si="0"/>
        <v>0.82412546591905556</v>
      </c>
      <c r="G28" s="20">
        <v>278655000000</v>
      </c>
      <c r="H28" s="20">
        <v>188433846514.41299</v>
      </c>
      <c r="I28" s="20">
        <v>90221153485.587006</v>
      </c>
      <c r="J28" s="18">
        <f t="shared" si="1"/>
        <v>0.67622632471842603</v>
      </c>
    </row>
    <row r="29" spans="1:10" ht="15" x14ac:dyDescent="0.25">
      <c r="A29" s="6" t="s">
        <v>22</v>
      </c>
      <c r="B29" s="19" t="s">
        <v>60</v>
      </c>
      <c r="C29" s="20">
        <v>2727015564683</v>
      </c>
      <c r="D29" s="20">
        <v>2543094896725</v>
      </c>
      <c r="E29" s="20">
        <v>183920667958</v>
      </c>
      <c r="F29" s="18">
        <f t="shared" si="0"/>
        <v>0.93255606226091348</v>
      </c>
      <c r="G29" s="20">
        <v>1378134222000</v>
      </c>
      <c r="H29" s="20">
        <v>723529155885</v>
      </c>
      <c r="I29" s="20">
        <v>654605066115</v>
      </c>
      <c r="J29" s="18">
        <f t="shared" si="1"/>
        <v>0.52500630514420243</v>
      </c>
    </row>
    <row r="30" spans="1:10" ht="15" x14ac:dyDescent="0.25">
      <c r="A30" s="6" t="s">
        <v>23</v>
      </c>
      <c r="B30" s="19" t="s">
        <v>61</v>
      </c>
      <c r="C30" s="20">
        <v>112956881344</v>
      </c>
      <c r="D30" s="20">
        <v>99924238811.505005</v>
      </c>
      <c r="E30" s="20">
        <v>13032642532.495001</v>
      </c>
      <c r="F30" s="18">
        <f t="shared" si="0"/>
        <v>0.88462285451379219</v>
      </c>
      <c r="G30" s="20">
        <v>18299283000</v>
      </c>
      <c r="H30" s="20">
        <v>13234042135</v>
      </c>
      <c r="I30" s="20">
        <v>5065240865</v>
      </c>
      <c r="J30" s="18">
        <f t="shared" si="1"/>
        <v>0.72320003658066823</v>
      </c>
    </row>
    <row r="31" spans="1:10" ht="15" x14ac:dyDescent="0.25">
      <c r="A31" s="6" t="s">
        <v>24</v>
      </c>
      <c r="B31" s="19" t="s">
        <v>62</v>
      </c>
      <c r="C31" s="20">
        <v>107059581189</v>
      </c>
      <c r="D31" s="20">
        <v>170836036718</v>
      </c>
      <c r="E31" s="20">
        <v>-63776455529</v>
      </c>
      <c r="F31" s="18">
        <f t="shared" si="0"/>
        <v>1.5957099291880361</v>
      </c>
      <c r="G31" s="20">
        <v>255000000000</v>
      </c>
      <c r="H31" s="20">
        <v>117276634472</v>
      </c>
      <c r="I31" s="20">
        <v>137723365528</v>
      </c>
      <c r="J31" s="18">
        <f t="shared" si="1"/>
        <v>0.45990837047843136</v>
      </c>
    </row>
    <row r="32" spans="1:10" ht="15" x14ac:dyDescent="0.25">
      <c r="A32" s="6" t="s">
        <v>25</v>
      </c>
      <c r="B32" s="19" t="s">
        <v>63</v>
      </c>
      <c r="C32" s="20">
        <v>40137393224</v>
      </c>
      <c r="D32" s="20">
        <v>23690650946</v>
      </c>
      <c r="E32" s="20">
        <v>16446742278</v>
      </c>
      <c r="F32" s="18">
        <f t="shared" si="0"/>
        <v>0.59023890300464921</v>
      </c>
      <c r="G32" s="20">
        <v>12743893000</v>
      </c>
      <c r="H32" s="20">
        <v>4774179764</v>
      </c>
      <c r="I32" s="20">
        <v>7969713236</v>
      </c>
      <c r="J32" s="18">
        <f t="shared" si="1"/>
        <v>0.37462490967242112</v>
      </c>
    </row>
    <row r="33" spans="1:20" ht="15" x14ac:dyDescent="0.25">
      <c r="A33" s="6" t="s">
        <v>26</v>
      </c>
      <c r="B33" s="19" t="s">
        <v>64</v>
      </c>
      <c r="C33" s="20">
        <v>82848328140</v>
      </c>
      <c r="D33" s="20">
        <v>75333785254.300003</v>
      </c>
      <c r="E33" s="20">
        <v>7514542885.6999998</v>
      </c>
      <c r="F33" s="18">
        <f t="shared" si="0"/>
        <v>0.90929759170273583</v>
      </c>
      <c r="G33" s="20">
        <v>6800000000</v>
      </c>
      <c r="H33" s="20">
        <v>488142500</v>
      </c>
      <c r="I33" s="20">
        <v>6311857500</v>
      </c>
      <c r="J33" s="18">
        <f t="shared" si="1"/>
        <v>7.1785661764705883E-2</v>
      </c>
    </row>
    <row r="34" spans="1:20" ht="15" x14ac:dyDescent="0.25">
      <c r="A34" s="6" t="s">
        <v>27</v>
      </c>
      <c r="B34" s="19" t="s">
        <v>65</v>
      </c>
      <c r="C34" s="20">
        <v>15501488020</v>
      </c>
      <c r="D34" s="20">
        <v>11242210986</v>
      </c>
      <c r="E34" s="20">
        <v>4259277034</v>
      </c>
      <c r="F34" s="18">
        <f t="shared" si="0"/>
        <v>0.72523431115098846</v>
      </c>
      <c r="G34" s="20">
        <v>5025000000</v>
      </c>
      <c r="H34" s="20">
        <v>2165406262</v>
      </c>
      <c r="I34" s="20">
        <v>2859593738</v>
      </c>
      <c r="J34" s="18">
        <f t="shared" si="1"/>
        <v>0.43092661930348258</v>
      </c>
    </row>
    <row r="35" spans="1:20" ht="15" x14ac:dyDescent="0.25">
      <c r="A35" s="6" t="s">
        <v>28</v>
      </c>
      <c r="B35" s="19" t="s">
        <v>66</v>
      </c>
      <c r="C35" s="20">
        <v>5979833612000</v>
      </c>
      <c r="D35" s="20">
        <v>6000622776952</v>
      </c>
      <c r="E35" s="20">
        <v>-20789164952</v>
      </c>
      <c r="F35" s="18">
        <f t="shared" si="0"/>
        <v>1.0034765457203159</v>
      </c>
      <c r="G35" s="20">
        <v>2303338406000</v>
      </c>
      <c r="H35" s="20">
        <v>2284302097672</v>
      </c>
      <c r="I35" s="20">
        <v>19036308328</v>
      </c>
      <c r="J35" s="18">
        <f t="shared" si="1"/>
        <v>0.99173534020080933</v>
      </c>
    </row>
    <row r="36" spans="1:20" ht="15" x14ac:dyDescent="0.25">
      <c r="A36" s="6" t="s">
        <v>29</v>
      </c>
      <c r="B36" s="19" t="s">
        <v>67</v>
      </c>
      <c r="C36" s="20">
        <v>1308791028278</v>
      </c>
      <c r="D36" s="20">
        <v>1001696513519.67</v>
      </c>
      <c r="E36" s="20">
        <v>307094514758.328</v>
      </c>
      <c r="F36" s="18">
        <f t="shared" si="0"/>
        <v>0.76536016207080837</v>
      </c>
      <c r="G36" s="20">
        <v>2595100546575</v>
      </c>
      <c r="H36" s="20">
        <v>2706451572986.6499</v>
      </c>
      <c r="I36" s="20">
        <v>-111351026411.65199</v>
      </c>
      <c r="J36" s="18">
        <f t="shared" si="1"/>
        <v>1.0429081742357191</v>
      </c>
    </row>
    <row r="37" spans="1:20" ht="15" x14ac:dyDescent="0.25">
      <c r="A37" s="6" t="s">
        <v>30</v>
      </c>
      <c r="B37" s="19" t="s">
        <v>68</v>
      </c>
      <c r="C37" s="20">
        <v>459939538941</v>
      </c>
      <c r="D37" s="20">
        <v>200839288687.5</v>
      </c>
      <c r="E37" s="20">
        <v>259100250253.5</v>
      </c>
      <c r="F37" s="18">
        <f t="shared" si="0"/>
        <v>0.43666454323524295</v>
      </c>
      <c r="G37" s="20">
        <v>25500000000</v>
      </c>
      <c r="H37" s="20">
        <v>14173157547.264</v>
      </c>
      <c r="I37" s="20">
        <v>11326842452.736</v>
      </c>
      <c r="J37" s="18">
        <f t="shared" si="1"/>
        <v>0.55581009989270591</v>
      </c>
    </row>
    <row r="38" spans="1:20" ht="15" x14ac:dyDescent="0.25">
      <c r="A38" s="6" t="s">
        <v>122</v>
      </c>
      <c r="B38" s="19" t="s">
        <v>69</v>
      </c>
      <c r="C38" s="20">
        <f t="shared" ref="C38:I38" si="2">SUM(C6:C37)</f>
        <v>54118225138000</v>
      </c>
      <c r="D38" s="20">
        <f t="shared" si="2"/>
        <v>45941062568779.68</v>
      </c>
      <c r="E38" s="20">
        <f t="shared" si="2"/>
        <v>8177162569220.2773</v>
      </c>
      <c r="F38" s="18">
        <f t="shared" si="0"/>
        <v>0.84890187088787972</v>
      </c>
      <c r="G38" s="20">
        <f t="shared" si="2"/>
        <v>15639304706852</v>
      </c>
      <c r="H38" s="20">
        <f t="shared" si="2"/>
        <v>9648658585694.8691</v>
      </c>
      <c r="I38" s="20">
        <f t="shared" si="2"/>
        <v>5990646121157.1279</v>
      </c>
      <c r="J38" s="18">
        <f t="shared" si="1"/>
        <v>0.61694933160727616</v>
      </c>
    </row>
    <row r="40" spans="1:20" ht="19.5" customHeight="1" x14ac:dyDescent="0.2">
      <c r="A40" s="39" t="s">
        <v>132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1"/>
    </row>
    <row r="41" spans="1:20" ht="15" customHeight="1" x14ac:dyDescent="0.2">
      <c r="A41" s="8"/>
      <c r="B41" s="9"/>
      <c r="C41" s="10" t="s">
        <v>111</v>
      </c>
      <c r="D41" s="10" t="s">
        <v>112</v>
      </c>
      <c r="E41" s="10" t="s">
        <v>111</v>
      </c>
      <c r="F41" s="10" t="s">
        <v>112</v>
      </c>
      <c r="G41" s="10" t="s">
        <v>111</v>
      </c>
      <c r="H41" s="10" t="s">
        <v>112</v>
      </c>
      <c r="I41" s="10" t="s">
        <v>111</v>
      </c>
      <c r="J41" s="10" t="s">
        <v>112</v>
      </c>
      <c r="K41" s="10" t="s">
        <v>111</v>
      </c>
      <c r="L41" s="10" t="s">
        <v>112</v>
      </c>
      <c r="M41" s="10" t="s">
        <v>111</v>
      </c>
      <c r="N41" s="10" t="s">
        <v>112</v>
      </c>
      <c r="O41" s="10" t="s">
        <v>111</v>
      </c>
      <c r="P41" s="10" t="s">
        <v>112</v>
      </c>
      <c r="Q41" s="10" t="s">
        <v>111</v>
      </c>
      <c r="R41" s="10" t="s">
        <v>112</v>
      </c>
      <c r="S41" s="25" t="s">
        <v>128</v>
      </c>
      <c r="T41" s="25" t="s">
        <v>129</v>
      </c>
    </row>
    <row r="42" spans="1:20" ht="16.5" customHeight="1" x14ac:dyDescent="0.2">
      <c r="A42" s="42" t="s">
        <v>0</v>
      </c>
      <c r="B42" s="42" t="s">
        <v>34</v>
      </c>
      <c r="C42" s="44" t="s">
        <v>97</v>
      </c>
      <c r="D42" s="45"/>
      <c r="E42" s="44" t="s">
        <v>99</v>
      </c>
      <c r="F42" s="45"/>
      <c r="G42" s="44" t="s">
        <v>101</v>
      </c>
      <c r="H42" s="45"/>
      <c r="I42" s="44" t="s">
        <v>103</v>
      </c>
      <c r="J42" s="45"/>
      <c r="K42" s="46" t="s">
        <v>105</v>
      </c>
      <c r="L42" s="47"/>
      <c r="M42" s="46" t="s">
        <v>106</v>
      </c>
      <c r="N42" s="47"/>
      <c r="O42" s="46" t="s">
        <v>107</v>
      </c>
      <c r="P42" s="47"/>
      <c r="Q42" s="46" t="s">
        <v>109</v>
      </c>
      <c r="R42" s="47"/>
      <c r="S42" s="26"/>
      <c r="T42" s="26"/>
    </row>
    <row r="43" spans="1:20" ht="14.25" customHeight="1" x14ac:dyDescent="0.2">
      <c r="A43" s="43"/>
      <c r="B43" s="43"/>
      <c r="C43" s="48" t="s">
        <v>98</v>
      </c>
      <c r="D43" s="49"/>
      <c r="E43" s="48" t="s">
        <v>100</v>
      </c>
      <c r="F43" s="49"/>
      <c r="G43" s="48" t="s">
        <v>102</v>
      </c>
      <c r="H43" s="49"/>
      <c r="I43" s="48" t="s">
        <v>104</v>
      </c>
      <c r="J43" s="49"/>
      <c r="K43" s="37" t="s">
        <v>81</v>
      </c>
      <c r="L43" s="38"/>
      <c r="M43" s="37" t="s">
        <v>91</v>
      </c>
      <c r="N43" s="38"/>
      <c r="O43" s="37" t="s">
        <v>108</v>
      </c>
      <c r="P43" s="38"/>
      <c r="Q43" s="37" t="s">
        <v>110</v>
      </c>
      <c r="R43" s="38"/>
      <c r="S43" s="27"/>
      <c r="T43" s="27"/>
    </row>
    <row r="44" spans="1:20" ht="15.75" x14ac:dyDescent="0.25">
      <c r="A44" s="5" t="s">
        <v>1</v>
      </c>
      <c r="B44" s="21" t="s">
        <v>35</v>
      </c>
      <c r="C44" s="11">
        <v>143843428373</v>
      </c>
      <c r="D44" s="11"/>
      <c r="E44" s="11">
        <v>113945088845</v>
      </c>
      <c r="F44" s="11"/>
      <c r="G44" s="11"/>
      <c r="H44" s="11"/>
      <c r="I44" s="11"/>
      <c r="J44" s="13"/>
      <c r="K44" s="11"/>
      <c r="L44" s="11"/>
      <c r="M44" s="11">
        <v>3410056694</v>
      </c>
      <c r="N44" s="13"/>
      <c r="O44" s="11">
        <v>62533112314.848999</v>
      </c>
      <c r="P44" s="11"/>
      <c r="Q44" s="11">
        <v>7079148575</v>
      </c>
      <c r="R44" s="11">
        <v>91538000</v>
      </c>
      <c r="S44" s="13">
        <f>C44+E44+G44+I44+K44+M44+O44+Q44</f>
        <v>330810834801.849</v>
      </c>
      <c r="T44" s="13">
        <f>D44+F44+H44+J44+L44+N44+P44+R44</f>
        <v>91538000</v>
      </c>
    </row>
    <row r="45" spans="1:20" ht="15.75" x14ac:dyDescent="0.25">
      <c r="A45" s="5" t="s">
        <v>2</v>
      </c>
      <c r="B45" s="21" t="s">
        <v>36</v>
      </c>
      <c r="C45" s="11">
        <v>43677528606</v>
      </c>
      <c r="D45" s="11"/>
      <c r="E45" s="11">
        <v>21815845266</v>
      </c>
      <c r="F45" s="11"/>
      <c r="G45" s="11"/>
      <c r="H45" s="11"/>
      <c r="I45" s="11"/>
      <c r="J45" s="13"/>
      <c r="K45" s="11"/>
      <c r="L45" s="11"/>
      <c r="M45" s="11">
        <v>30984135942</v>
      </c>
      <c r="N45" s="13"/>
      <c r="O45" s="11">
        <v>314573010</v>
      </c>
      <c r="P45" s="11"/>
      <c r="Q45" s="11">
        <v>3640385726</v>
      </c>
      <c r="R45" s="11"/>
      <c r="S45" s="13">
        <f t="shared" ref="S45:T76" si="3">C45+E45+G45+I45+K45+M45+O45+Q45</f>
        <v>100432468550</v>
      </c>
      <c r="T45" s="13">
        <f t="shared" si="3"/>
        <v>0</v>
      </c>
    </row>
    <row r="46" spans="1:20" ht="15.75" x14ac:dyDescent="0.25">
      <c r="A46" s="5" t="s">
        <v>3</v>
      </c>
      <c r="B46" s="21" t="s">
        <v>37</v>
      </c>
      <c r="C46" s="11">
        <v>408176075268.57001</v>
      </c>
      <c r="D46" s="11">
        <v>1335721315</v>
      </c>
      <c r="E46" s="11">
        <v>167114066499</v>
      </c>
      <c r="F46" s="11">
        <v>2979153851</v>
      </c>
      <c r="G46" s="11"/>
      <c r="H46" s="11"/>
      <c r="I46" s="11"/>
      <c r="J46" s="13"/>
      <c r="K46" s="11">
        <v>335154312</v>
      </c>
      <c r="L46" s="11"/>
      <c r="M46" s="11">
        <v>14111007513</v>
      </c>
      <c r="N46" s="13"/>
      <c r="O46" s="11">
        <v>327409152560</v>
      </c>
      <c r="P46" s="11">
        <v>147275000</v>
      </c>
      <c r="Q46" s="11">
        <v>23956608975</v>
      </c>
      <c r="R46" s="11">
        <v>147342757506</v>
      </c>
      <c r="S46" s="13">
        <f t="shared" si="3"/>
        <v>941102065127.57007</v>
      </c>
      <c r="T46" s="13">
        <f t="shared" si="3"/>
        <v>151804907672</v>
      </c>
    </row>
    <row r="47" spans="1:20" ht="15.75" x14ac:dyDescent="0.25">
      <c r="A47" s="5" t="s">
        <v>4</v>
      </c>
      <c r="B47" s="21" t="s">
        <v>38</v>
      </c>
      <c r="C47" s="11">
        <v>101024378938</v>
      </c>
      <c r="D47" s="11"/>
      <c r="E47" s="11">
        <v>96095365177.199997</v>
      </c>
      <c r="F47" s="11">
        <v>5329005000</v>
      </c>
      <c r="G47" s="11"/>
      <c r="H47" s="11"/>
      <c r="I47" s="11"/>
      <c r="J47" s="13"/>
      <c r="K47" s="11"/>
      <c r="L47" s="11"/>
      <c r="M47" s="11"/>
      <c r="N47" s="13"/>
      <c r="O47" s="11">
        <v>8264937549.6000004</v>
      </c>
      <c r="P47" s="11"/>
      <c r="Q47" s="11">
        <v>12986842611</v>
      </c>
      <c r="R47" s="11">
        <v>115566316492</v>
      </c>
      <c r="S47" s="13">
        <f t="shared" si="3"/>
        <v>218371524275.80002</v>
      </c>
      <c r="T47" s="13">
        <f t="shared" si="3"/>
        <v>120895321492</v>
      </c>
    </row>
    <row r="48" spans="1:20" ht="15.75" x14ac:dyDescent="0.25">
      <c r="A48" s="5" t="s">
        <v>5</v>
      </c>
      <c r="B48" s="21" t="s">
        <v>39</v>
      </c>
      <c r="C48" s="11">
        <v>3378598096559.7798</v>
      </c>
      <c r="D48" s="11"/>
      <c r="E48" s="11">
        <v>16047438943.200001</v>
      </c>
      <c r="F48" s="11"/>
      <c r="G48" s="11">
        <v>275760756763.65997</v>
      </c>
      <c r="H48" s="11"/>
      <c r="I48" s="11">
        <v>21111861973</v>
      </c>
      <c r="J48" s="13"/>
      <c r="K48" s="11">
        <v>1271054344893.3999</v>
      </c>
      <c r="L48" s="11"/>
      <c r="M48" s="11">
        <v>359665271697.29999</v>
      </c>
      <c r="N48" s="13"/>
      <c r="O48" s="11">
        <v>2354218678497.9502</v>
      </c>
      <c r="P48" s="11"/>
      <c r="Q48" s="11">
        <v>6278421639</v>
      </c>
      <c r="R48" s="11">
        <v>5440493419</v>
      </c>
      <c r="S48" s="13">
        <f t="shared" si="3"/>
        <v>7682734870967.29</v>
      </c>
      <c r="T48" s="13">
        <f t="shared" si="3"/>
        <v>5440493419</v>
      </c>
    </row>
    <row r="49" spans="1:20" ht="15.75" x14ac:dyDescent="0.25">
      <c r="A49" s="5" t="s">
        <v>6</v>
      </c>
      <c r="B49" s="21" t="s">
        <v>40</v>
      </c>
      <c r="C49" s="11">
        <v>4907821003023.96</v>
      </c>
      <c r="D49" s="11"/>
      <c r="E49" s="11">
        <v>517160451840.28003</v>
      </c>
      <c r="F49" s="11">
        <v>181505000</v>
      </c>
      <c r="G49" s="11"/>
      <c r="H49" s="11"/>
      <c r="I49" s="11"/>
      <c r="J49" s="13"/>
      <c r="K49" s="11"/>
      <c r="L49" s="11"/>
      <c r="M49" s="11"/>
      <c r="N49" s="13"/>
      <c r="O49" s="11">
        <v>7204094056</v>
      </c>
      <c r="P49" s="11"/>
      <c r="Q49" s="11">
        <v>281634499418</v>
      </c>
      <c r="R49" s="11">
        <v>165315177222</v>
      </c>
      <c r="S49" s="13">
        <f t="shared" si="3"/>
        <v>5713820048338.2402</v>
      </c>
      <c r="T49" s="13">
        <f t="shared" si="3"/>
        <v>165496682222</v>
      </c>
    </row>
    <row r="50" spans="1:20" ht="15.75" x14ac:dyDescent="0.25">
      <c r="A50" s="5" t="s">
        <v>7</v>
      </c>
      <c r="B50" s="21" t="s">
        <v>41</v>
      </c>
      <c r="C50" s="11">
        <v>81556439651.955994</v>
      </c>
      <c r="D50" s="11">
        <v>34500000</v>
      </c>
      <c r="E50" s="11">
        <v>14260751475.450001</v>
      </c>
      <c r="F50" s="11">
        <v>568636177</v>
      </c>
      <c r="G50" s="11"/>
      <c r="H50" s="11"/>
      <c r="I50" s="11"/>
      <c r="J50" s="13"/>
      <c r="K50" s="11"/>
      <c r="L50" s="11"/>
      <c r="M50" s="11">
        <v>91053919043.865005</v>
      </c>
      <c r="N50" s="13"/>
      <c r="O50" s="11">
        <v>1785845584</v>
      </c>
      <c r="P50" s="11"/>
      <c r="Q50" s="11">
        <v>2659018456</v>
      </c>
      <c r="R50" s="11">
        <v>9267439822</v>
      </c>
      <c r="S50" s="13">
        <f t="shared" si="3"/>
        <v>191315974211.271</v>
      </c>
      <c r="T50" s="13">
        <f t="shared" si="3"/>
        <v>9870575999</v>
      </c>
    </row>
    <row r="51" spans="1:20" ht="15.75" x14ac:dyDescent="0.25">
      <c r="A51" s="5" t="s">
        <v>8</v>
      </c>
      <c r="B51" s="21" t="s">
        <v>42</v>
      </c>
      <c r="C51" s="11">
        <v>2043641160521.46</v>
      </c>
      <c r="D51" s="11"/>
      <c r="E51" s="11">
        <v>972660615318.30798</v>
      </c>
      <c r="F51" s="11">
        <v>381691500</v>
      </c>
      <c r="G51" s="11"/>
      <c r="H51" s="11"/>
      <c r="I51" s="11"/>
      <c r="J51" s="13"/>
      <c r="K51" s="11"/>
      <c r="L51" s="11"/>
      <c r="M51" s="11"/>
      <c r="N51" s="13"/>
      <c r="O51" s="11">
        <v>28097800454</v>
      </c>
      <c r="P51" s="11"/>
      <c r="Q51" s="11">
        <v>76369373413.059998</v>
      </c>
      <c r="R51" s="11">
        <v>285987807826</v>
      </c>
      <c r="S51" s="13">
        <f t="shared" si="3"/>
        <v>3120768949706.8281</v>
      </c>
      <c r="T51" s="13">
        <f t="shared" si="3"/>
        <v>286369499326</v>
      </c>
    </row>
    <row r="52" spans="1:20" ht="15.75" x14ac:dyDescent="0.25">
      <c r="A52" s="5" t="s">
        <v>9</v>
      </c>
      <c r="B52" s="21" t="s">
        <v>43</v>
      </c>
      <c r="C52" s="11">
        <v>2174985600953</v>
      </c>
      <c r="D52" s="11"/>
      <c r="E52" s="11">
        <v>1533204321381</v>
      </c>
      <c r="F52" s="11">
        <v>5000</v>
      </c>
      <c r="G52" s="11"/>
      <c r="H52" s="11"/>
      <c r="I52" s="11">
        <v>59044951812</v>
      </c>
      <c r="J52" s="13"/>
      <c r="K52" s="11"/>
      <c r="L52" s="11"/>
      <c r="M52" s="11"/>
      <c r="N52" s="13"/>
      <c r="O52" s="11">
        <v>3559512945</v>
      </c>
      <c r="P52" s="11"/>
      <c r="Q52" s="11">
        <v>561277383998</v>
      </c>
      <c r="R52" s="11">
        <v>53191087597</v>
      </c>
      <c r="S52" s="13">
        <f t="shared" si="3"/>
        <v>4332071771089</v>
      </c>
      <c r="T52" s="13">
        <f t="shared" si="3"/>
        <v>53191092597</v>
      </c>
    </row>
    <row r="53" spans="1:20" ht="15.75" x14ac:dyDescent="0.25">
      <c r="A53" s="5" t="s">
        <v>10</v>
      </c>
      <c r="B53" s="21" t="s">
        <v>44</v>
      </c>
      <c r="C53" s="11">
        <v>201763067594.74701</v>
      </c>
      <c r="D53" s="11">
        <v>8819160</v>
      </c>
      <c r="E53" s="11">
        <v>70752760863.429993</v>
      </c>
      <c r="F53" s="11">
        <v>61832323</v>
      </c>
      <c r="G53" s="11"/>
      <c r="H53" s="11"/>
      <c r="I53" s="11"/>
      <c r="J53" s="13"/>
      <c r="K53" s="11"/>
      <c r="L53" s="11"/>
      <c r="M53" s="11"/>
      <c r="N53" s="13"/>
      <c r="O53" s="11">
        <v>354985517</v>
      </c>
      <c r="P53" s="11"/>
      <c r="Q53" s="11">
        <v>3399629180</v>
      </c>
      <c r="R53" s="11">
        <v>2946770695</v>
      </c>
      <c r="S53" s="13">
        <f t="shared" si="3"/>
        <v>276270443155.177</v>
      </c>
      <c r="T53" s="13">
        <f t="shared" si="3"/>
        <v>3017422178</v>
      </c>
    </row>
    <row r="54" spans="1:20" ht="15.75" x14ac:dyDescent="0.25">
      <c r="A54" s="5" t="s">
        <v>11</v>
      </c>
      <c r="B54" s="21" t="s">
        <v>45</v>
      </c>
      <c r="C54" s="11">
        <v>4374826743389.6602</v>
      </c>
      <c r="D54" s="11"/>
      <c r="E54" s="11">
        <v>141097557893.21301</v>
      </c>
      <c r="F54" s="11"/>
      <c r="G54" s="11"/>
      <c r="H54" s="11"/>
      <c r="I54" s="11">
        <v>2415953950</v>
      </c>
      <c r="J54" s="13"/>
      <c r="K54" s="11">
        <v>45072319</v>
      </c>
      <c r="L54" s="11"/>
      <c r="M54" s="11"/>
      <c r="N54" s="13"/>
      <c r="O54" s="11">
        <v>3151958038</v>
      </c>
      <c r="P54" s="11"/>
      <c r="Q54" s="11">
        <v>13009193800.007</v>
      </c>
      <c r="R54" s="11">
        <v>170593324658</v>
      </c>
      <c r="S54" s="13">
        <f t="shared" si="3"/>
        <v>4534546479389.8799</v>
      </c>
      <c r="T54" s="13">
        <f t="shared" si="3"/>
        <v>170593324658</v>
      </c>
    </row>
    <row r="55" spans="1:20" ht="15.75" x14ac:dyDescent="0.25">
      <c r="A55" s="5" t="s">
        <v>12</v>
      </c>
      <c r="B55" s="21" t="s">
        <v>46</v>
      </c>
      <c r="C55" s="11">
        <v>28568995987</v>
      </c>
      <c r="D55" s="11"/>
      <c r="E55" s="11">
        <v>7972828910</v>
      </c>
      <c r="F55" s="11"/>
      <c r="G55" s="11"/>
      <c r="H55" s="11"/>
      <c r="I55" s="11"/>
      <c r="J55" s="13"/>
      <c r="K55" s="11"/>
      <c r="L55" s="11"/>
      <c r="M55" s="11"/>
      <c r="N55" s="13"/>
      <c r="O55" s="11">
        <v>10852559552</v>
      </c>
      <c r="P55" s="11"/>
      <c r="Q55" s="11">
        <v>1624062639</v>
      </c>
      <c r="R55" s="11">
        <v>96063684572</v>
      </c>
      <c r="S55" s="13">
        <f t="shared" si="3"/>
        <v>49018447088</v>
      </c>
      <c r="T55" s="13">
        <f t="shared" si="3"/>
        <v>96063684572</v>
      </c>
    </row>
    <row r="56" spans="1:20" ht="15.75" x14ac:dyDescent="0.25">
      <c r="A56" s="5" t="s">
        <v>13</v>
      </c>
      <c r="B56" s="21" t="s">
        <v>47</v>
      </c>
      <c r="C56" s="11">
        <v>21668448756.34</v>
      </c>
      <c r="D56" s="11"/>
      <c r="E56" s="11">
        <v>10228904797.299999</v>
      </c>
      <c r="F56" s="11">
        <v>7000000</v>
      </c>
      <c r="G56" s="11"/>
      <c r="H56" s="11"/>
      <c r="I56" s="11">
        <v>35407000000</v>
      </c>
      <c r="J56" s="13"/>
      <c r="K56" s="11"/>
      <c r="L56" s="11"/>
      <c r="M56" s="11">
        <v>4200000000000</v>
      </c>
      <c r="N56" s="13"/>
      <c r="O56" s="11">
        <v>58835000</v>
      </c>
      <c r="P56" s="11"/>
      <c r="Q56" s="11">
        <v>734527163.20000005</v>
      </c>
      <c r="R56" s="11">
        <v>14014668214</v>
      </c>
      <c r="S56" s="13">
        <f t="shared" si="3"/>
        <v>4268097715716.8403</v>
      </c>
      <c r="T56" s="13">
        <f t="shared" si="3"/>
        <v>14021668214</v>
      </c>
    </row>
    <row r="57" spans="1:20" ht="15.75" x14ac:dyDescent="0.25">
      <c r="A57" s="5" t="s">
        <v>14</v>
      </c>
      <c r="B57" s="21" t="s">
        <v>48</v>
      </c>
      <c r="C57" s="11">
        <v>67303508803.998001</v>
      </c>
      <c r="D57" s="11"/>
      <c r="E57" s="11">
        <v>9813503816.4559994</v>
      </c>
      <c r="F57" s="11">
        <v>2925150</v>
      </c>
      <c r="G57" s="11"/>
      <c r="H57" s="11"/>
      <c r="I57" s="11"/>
      <c r="J57" s="13"/>
      <c r="K57" s="11">
        <v>19490211234</v>
      </c>
      <c r="L57" s="11"/>
      <c r="M57" s="11"/>
      <c r="N57" s="13"/>
      <c r="O57" s="11">
        <v>847253555.07500005</v>
      </c>
      <c r="P57" s="11"/>
      <c r="Q57" s="11">
        <v>1381421015</v>
      </c>
      <c r="R57" s="11">
        <v>9272465721</v>
      </c>
      <c r="S57" s="13">
        <f t="shared" si="3"/>
        <v>98835898424.528992</v>
      </c>
      <c r="T57" s="13">
        <f t="shared" si="3"/>
        <v>9275390871</v>
      </c>
    </row>
    <row r="58" spans="1:20" ht="15.75" x14ac:dyDescent="0.25">
      <c r="A58" s="5" t="s">
        <v>15</v>
      </c>
      <c r="B58" s="21" t="s">
        <v>49</v>
      </c>
      <c r="C58" s="11">
        <v>35500069906</v>
      </c>
      <c r="D58" s="11">
        <v>450000</v>
      </c>
      <c r="E58" s="11">
        <v>37657665414</v>
      </c>
      <c r="F58" s="11">
        <v>10061326896</v>
      </c>
      <c r="G58" s="11"/>
      <c r="H58" s="11"/>
      <c r="I58" s="11">
        <v>210916759762</v>
      </c>
      <c r="J58" s="13"/>
      <c r="K58" s="11"/>
      <c r="L58" s="11"/>
      <c r="M58" s="11"/>
      <c r="N58" s="13"/>
      <c r="O58" s="11">
        <v>259075000</v>
      </c>
      <c r="P58" s="11"/>
      <c r="Q58" s="11">
        <v>4790093030</v>
      </c>
      <c r="R58" s="11">
        <v>70848746091.061996</v>
      </c>
      <c r="S58" s="13">
        <f t="shared" si="3"/>
        <v>289123663112</v>
      </c>
      <c r="T58" s="13">
        <f t="shared" si="3"/>
        <v>80910522987.061996</v>
      </c>
    </row>
    <row r="59" spans="1:20" ht="15.75" x14ac:dyDescent="0.25">
      <c r="A59" s="5" t="s">
        <v>16</v>
      </c>
      <c r="B59" s="21" t="s">
        <v>50</v>
      </c>
      <c r="C59" s="11">
        <v>46908802624.519997</v>
      </c>
      <c r="D59" s="11"/>
      <c r="E59" s="11">
        <v>5160055274</v>
      </c>
      <c r="F59" s="11">
        <v>10990323951</v>
      </c>
      <c r="G59" s="11"/>
      <c r="H59" s="11"/>
      <c r="I59" s="11"/>
      <c r="J59" s="13"/>
      <c r="K59" s="11">
        <v>193174978544</v>
      </c>
      <c r="L59" s="11"/>
      <c r="M59" s="11"/>
      <c r="N59" s="13"/>
      <c r="O59" s="11">
        <v>104577500</v>
      </c>
      <c r="P59" s="11"/>
      <c r="Q59" s="11">
        <v>1750625405</v>
      </c>
      <c r="R59" s="11">
        <v>494661054297</v>
      </c>
      <c r="S59" s="13">
        <f t="shared" si="3"/>
        <v>247099039347.51999</v>
      </c>
      <c r="T59" s="13">
        <f t="shared" si="3"/>
        <v>505651378248</v>
      </c>
    </row>
    <row r="60" spans="1:20" ht="15.75" x14ac:dyDescent="0.25">
      <c r="A60" s="5" t="s">
        <v>17</v>
      </c>
      <c r="B60" s="21" t="s">
        <v>51</v>
      </c>
      <c r="C60" s="11">
        <v>92224047693.720993</v>
      </c>
      <c r="D60" s="11"/>
      <c r="E60" s="11">
        <v>84294983199.126007</v>
      </c>
      <c r="F60" s="11">
        <v>98398000</v>
      </c>
      <c r="G60" s="11"/>
      <c r="H60" s="11"/>
      <c r="I60" s="11">
        <v>72455315666</v>
      </c>
      <c r="J60" s="13"/>
      <c r="K60" s="11"/>
      <c r="L60" s="11"/>
      <c r="M60" s="11"/>
      <c r="N60" s="13"/>
      <c r="O60" s="11">
        <v>109770500</v>
      </c>
      <c r="P60" s="11"/>
      <c r="Q60" s="11">
        <v>1245859037</v>
      </c>
      <c r="R60" s="11">
        <v>485543845524</v>
      </c>
      <c r="S60" s="13">
        <f t="shared" si="3"/>
        <v>250329976095.84698</v>
      </c>
      <c r="T60" s="13">
        <f t="shared" si="3"/>
        <v>485642243524</v>
      </c>
    </row>
    <row r="61" spans="1:20" ht="15.75" x14ac:dyDescent="0.25">
      <c r="A61" s="5" t="s">
        <v>18</v>
      </c>
      <c r="B61" s="21" t="s">
        <v>52</v>
      </c>
      <c r="C61" s="11">
        <v>134558533637.64</v>
      </c>
      <c r="D61" s="11">
        <v>11065327201.9</v>
      </c>
      <c r="E61" s="11">
        <v>13284589057.209999</v>
      </c>
      <c r="F61" s="11">
        <v>10433609386.674999</v>
      </c>
      <c r="G61" s="11"/>
      <c r="H61" s="11"/>
      <c r="I61" s="11">
        <v>56198773701</v>
      </c>
      <c r="J61" s="13"/>
      <c r="K61" s="11"/>
      <c r="L61" s="11"/>
      <c r="M61" s="11"/>
      <c r="N61" s="13"/>
      <c r="O61" s="11">
        <v>257153197</v>
      </c>
      <c r="P61" s="11">
        <v>9503000</v>
      </c>
      <c r="Q61" s="11">
        <v>802528550.87600005</v>
      </c>
      <c r="R61" s="11">
        <v>70456825267.669998</v>
      </c>
      <c r="S61" s="13">
        <f t="shared" si="3"/>
        <v>205101578143.72601</v>
      </c>
      <c r="T61" s="13">
        <f t="shared" si="3"/>
        <v>91965264856.244995</v>
      </c>
    </row>
    <row r="62" spans="1:20" ht="15.75" x14ac:dyDescent="0.25">
      <c r="A62" s="5" t="s">
        <v>19</v>
      </c>
      <c r="B62" s="21" t="s">
        <v>53</v>
      </c>
      <c r="C62" s="11">
        <v>156462721689.06</v>
      </c>
      <c r="D62" s="11">
        <v>19506485705.514999</v>
      </c>
      <c r="E62" s="11">
        <v>41664225592</v>
      </c>
      <c r="F62" s="11">
        <v>81920792093.050003</v>
      </c>
      <c r="G62" s="11"/>
      <c r="H62" s="11"/>
      <c r="I62" s="11">
        <v>5025558000</v>
      </c>
      <c r="J62" s="13"/>
      <c r="K62" s="11"/>
      <c r="L62" s="11"/>
      <c r="M62" s="11"/>
      <c r="N62" s="13"/>
      <c r="O62" s="11">
        <v>20912700</v>
      </c>
      <c r="P62" s="11">
        <v>319811753</v>
      </c>
      <c r="Q62" s="11">
        <v>58151480</v>
      </c>
      <c r="R62" s="11">
        <v>492860818477.67102</v>
      </c>
      <c r="S62" s="13">
        <f t="shared" si="3"/>
        <v>203231569461.06</v>
      </c>
      <c r="T62" s="13">
        <f t="shared" si="3"/>
        <v>594607908029.23608</v>
      </c>
    </row>
    <row r="63" spans="1:20" ht="15.75" x14ac:dyDescent="0.25">
      <c r="A63" s="5" t="s">
        <v>20</v>
      </c>
      <c r="B63" s="21" t="s">
        <v>54</v>
      </c>
      <c r="C63" s="11">
        <v>20638424965.174</v>
      </c>
      <c r="D63" s="11">
        <v>12641549558</v>
      </c>
      <c r="E63" s="11">
        <v>6157630757.257</v>
      </c>
      <c r="F63" s="11">
        <v>113398772967</v>
      </c>
      <c r="G63" s="11"/>
      <c r="H63" s="11"/>
      <c r="I63" s="11"/>
      <c r="J63" s="13"/>
      <c r="K63" s="11"/>
      <c r="L63" s="11"/>
      <c r="M63" s="11"/>
      <c r="N63" s="13"/>
      <c r="O63" s="11">
        <v>442510666</v>
      </c>
      <c r="P63" s="11"/>
      <c r="Q63" s="11">
        <v>758893110</v>
      </c>
      <c r="R63" s="11">
        <v>405529859998</v>
      </c>
      <c r="S63" s="13">
        <f t="shared" si="3"/>
        <v>27997459498.431</v>
      </c>
      <c r="T63" s="13">
        <f t="shared" si="3"/>
        <v>531570182523</v>
      </c>
    </row>
    <row r="64" spans="1:20" ht="15.75" x14ac:dyDescent="0.25">
      <c r="A64" s="5" t="s">
        <v>55</v>
      </c>
      <c r="B64" s="21" t="s">
        <v>56</v>
      </c>
      <c r="C64" s="11">
        <v>26741934007</v>
      </c>
      <c r="D64" s="11">
        <v>168425000</v>
      </c>
      <c r="E64" s="11">
        <v>27404480598</v>
      </c>
      <c r="F64" s="11">
        <v>14966840941</v>
      </c>
      <c r="G64" s="11"/>
      <c r="H64" s="11"/>
      <c r="I64" s="11"/>
      <c r="J64" s="13"/>
      <c r="K64" s="11"/>
      <c r="L64" s="11"/>
      <c r="M64" s="11"/>
      <c r="N64" s="13"/>
      <c r="O64" s="11">
        <v>15018996500</v>
      </c>
      <c r="P64" s="11">
        <v>70550000</v>
      </c>
      <c r="Q64" s="11">
        <v>5695458945</v>
      </c>
      <c r="R64" s="11">
        <v>28169730075</v>
      </c>
      <c r="S64" s="13">
        <f t="shared" si="3"/>
        <v>74860870050</v>
      </c>
      <c r="T64" s="13">
        <f t="shared" si="3"/>
        <v>43375546016</v>
      </c>
    </row>
    <row r="65" spans="1:20" ht="15.75" x14ac:dyDescent="0.25">
      <c r="A65" s="5" t="s">
        <v>21</v>
      </c>
      <c r="B65" s="21" t="s">
        <v>57</v>
      </c>
      <c r="C65" s="11">
        <v>19880828603</v>
      </c>
      <c r="D65" s="11">
        <v>3221933616</v>
      </c>
      <c r="E65" s="11">
        <v>6315897068</v>
      </c>
      <c r="F65" s="11">
        <v>40668166096</v>
      </c>
      <c r="G65" s="11"/>
      <c r="H65" s="11"/>
      <c r="I65" s="11">
        <v>839188427756</v>
      </c>
      <c r="J65" s="13"/>
      <c r="K65" s="11"/>
      <c r="L65" s="11"/>
      <c r="M65" s="11"/>
      <c r="N65" s="13"/>
      <c r="O65" s="11">
        <v>62296286667</v>
      </c>
      <c r="P65" s="11">
        <v>51520000</v>
      </c>
      <c r="Q65" s="11">
        <v>381780622.85000002</v>
      </c>
      <c r="R65" s="11">
        <v>130034082841</v>
      </c>
      <c r="S65" s="13">
        <f t="shared" si="3"/>
        <v>928063220716.84998</v>
      </c>
      <c r="T65" s="13">
        <f t="shared" si="3"/>
        <v>173975702553</v>
      </c>
    </row>
    <row r="66" spans="1:20" ht="15.75" x14ac:dyDescent="0.25">
      <c r="A66" s="5" t="s">
        <v>58</v>
      </c>
      <c r="B66" s="21" t="s">
        <v>59</v>
      </c>
      <c r="C66" s="11">
        <v>1596224797232.3899</v>
      </c>
      <c r="D66" s="11">
        <v>138232989</v>
      </c>
      <c r="E66" s="11">
        <v>96680788308.600998</v>
      </c>
      <c r="F66" s="11">
        <v>2126060390.6229999</v>
      </c>
      <c r="G66" s="11"/>
      <c r="H66" s="11"/>
      <c r="I66" s="11"/>
      <c r="J66" s="13"/>
      <c r="K66" s="11"/>
      <c r="L66" s="11"/>
      <c r="M66" s="11"/>
      <c r="N66" s="13"/>
      <c r="O66" s="11">
        <v>7819026909</v>
      </c>
      <c r="P66" s="11">
        <v>72925000</v>
      </c>
      <c r="Q66" s="11">
        <v>29052690462</v>
      </c>
      <c r="R66" s="11">
        <v>186096628134.79001</v>
      </c>
      <c r="S66" s="13">
        <f t="shared" si="3"/>
        <v>1729777302911.991</v>
      </c>
      <c r="T66" s="13">
        <f t="shared" si="3"/>
        <v>188433846514.41299</v>
      </c>
    </row>
    <row r="67" spans="1:20" ht="15.75" x14ac:dyDescent="0.25">
      <c r="A67" s="5" t="s">
        <v>22</v>
      </c>
      <c r="B67" s="21" t="s">
        <v>60</v>
      </c>
      <c r="C67" s="11">
        <v>102356265570</v>
      </c>
      <c r="D67" s="11">
        <v>73749998686</v>
      </c>
      <c r="E67" s="11">
        <v>1180495376913</v>
      </c>
      <c r="F67" s="11">
        <v>169387835136</v>
      </c>
      <c r="G67" s="11"/>
      <c r="H67" s="11"/>
      <c r="I67" s="11">
        <v>1259351318720</v>
      </c>
      <c r="J67" s="13"/>
      <c r="K67" s="11"/>
      <c r="L67" s="11"/>
      <c r="M67" s="11"/>
      <c r="N67" s="13"/>
      <c r="O67" s="11">
        <v>21326617</v>
      </c>
      <c r="P67" s="11"/>
      <c r="Q67" s="11">
        <v>870608905</v>
      </c>
      <c r="R67" s="11">
        <v>480391322063</v>
      </c>
      <c r="S67" s="13">
        <f t="shared" si="3"/>
        <v>2543094896725</v>
      </c>
      <c r="T67" s="13">
        <f t="shared" si="3"/>
        <v>723529155885</v>
      </c>
    </row>
    <row r="68" spans="1:20" ht="15.75" x14ac:dyDescent="0.25">
      <c r="A68" s="5" t="s">
        <v>23</v>
      </c>
      <c r="B68" s="21" t="s">
        <v>61</v>
      </c>
      <c r="C68" s="11">
        <v>91644695993.686996</v>
      </c>
      <c r="D68" s="11">
        <v>167564000</v>
      </c>
      <c r="E68" s="11">
        <v>6305987134.8179998</v>
      </c>
      <c r="F68" s="11">
        <v>3022258880</v>
      </c>
      <c r="G68" s="11"/>
      <c r="H68" s="11"/>
      <c r="I68" s="11"/>
      <c r="J68" s="13"/>
      <c r="K68" s="11"/>
      <c r="L68" s="11"/>
      <c r="M68" s="11"/>
      <c r="N68" s="13"/>
      <c r="O68" s="11">
        <v>210290700</v>
      </c>
      <c r="P68" s="11">
        <v>196844500</v>
      </c>
      <c r="Q68" s="11">
        <v>1763264983</v>
      </c>
      <c r="R68" s="11">
        <v>9847374755</v>
      </c>
      <c r="S68" s="13">
        <f t="shared" si="3"/>
        <v>99924238811.50499</v>
      </c>
      <c r="T68" s="13">
        <f t="shared" si="3"/>
        <v>13234042135</v>
      </c>
    </row>
    <row r="69" spans="1:20" ht="15.75" x14ac:dyDescent="0.25">
      <c r="A69" s="5" t="s">
        <v>24</v>
      </c>
      <c r="B69" s="21" t="s">
        <v>62</v>
      </c>
      <c r="C69" s="11">
        <v>4957481897</v>
      </c>
      <c r="D69" s="11"/>
      <c r="E69" s="11">
        <v>2661081747</v>
      </c>
      <c r="F69" s="11">
        <v>1643515094</v>
      </c>
      <c r="G69" s="11"/>
      <c r="H69" s="11"/>
      <c r="I69" s="11">
        <v>162977689405</v>
      </c>
      <c r="J69" s="13"/>
      <c r="K69" s="11"/>
      <c r="L69" s="11"/>
      <c r="M69" s="11"/>
      <c r="N69" s="13"/>
      <c r="O69" s="11">
        <v>22376000</v>
      </c>
      <c r="P69" s="11"/>
      <c r="Q69" s="11">
        <v>217407669</v>
      </c>
      <c r="R69" s="11">
        <v>115633119378</v>
      </c>
      <c r="S69" s="13">
        <f t="shared" si="3"/>
        <v>170836036718</v>
      </c>
      <c r="T69" s="13">
        <f t="shared" si="3"/>
        <v>117276634472</v>
      </c>
    </row>
    <row r="70" spans="1:20" ht="15.75" x14ac:dyDescent="0.25">
      <c r="A70" s="5" t="s">
        <v>25</v>
      </c>
      <c r="B70" s="21" t="s">
        <v>63</v>
      </c>
      <c r="C70" s="11">
        <v>16021107238</v>
      </c>
      <c r="D70" s="11">
        <v>79475000</v>
      </c>
      <c r="E70" s="11">
        <v>6981566208</v>
      </c>
      <c r="F70" s="11">
        <v>479131111</v>
      </c>
      <c r="G70" s="11"/>
      <c r="H70" s="11"/>
      <c r="I70" s="11"/>
      <c r="J70" s="13"/>
      <c r="K70" s="11"/>
      <c r="L70" s="11"/>
      <c r="M70" s="11"/>
      <c r="N70" s="13"/>
      <c r="O70" s="11">
        <v>78165000</v>
      </c>
      <c r="P70" s="11">
        <v>300000</v>
      </c>
      <c r="Q70" s="11">
        <v>609812500</v>
      </c>
      <c r="R70" s="11">
        <v>4215273653</v>
      </c>
      <c r="S70" s="13">
        <f t="shared" si="3"/>
        <v>23690650946</v>
      </c>
      <c r="T70" s="13">
        <f t="shared" si="3"/>
        <v>4774179764</v>
      </c>
    </row>
    <row r="71" spans="1:20" ht="15.75" x14ac:dyDescent="0.25">
      <c r="A71" s="5" t="s">
        <v>26</v>
      </c>
      <c r="B71" s="21" t="s">
        <v>64</v>
      </c>
      <c r="C71" s="11">
        <v>6250168679</v>
      </c>
      <c r="D71" s="11">
        <v>18400000</v>
      </c>
      <c r="E71" s="11">
        <v>2480539087.3000002</v>
      </c>
      <c r="F71" s="11">
        <v>8000000</v>
      </c>
      <c r="G71" s="11"/>
      <c r="H71" s="11"/>
      <c r="I71" s="11"/>
      <c r="J71" s="13"/>
      <c r="K71" s="11"/>
      <c r="L71" s="11"/>
      <c r="M71" s="11">
        <v>65944667994</v>
      </c>
      <c r="N71" s="13"/>
      <c r="O71" s="11">
        <v>23808534</v>
      </c>
      <c r="P71" s="11"/>
      <c r="Q71" s="11">
        <v>634600960</v>
      </c>
      <c r="R71" s="11">
        <v>461742500</v>
      </c>
      <c r="S71" s="13">
        <f t="shared" si="3"/>
        <v>75333785254.300003</v>
      </c>
      <c r="T71" s="13">
        <f t="shared" si="3"/>
        <v>488142500</v>
      </c>
    </row>
    <row r="72" spans="1:20" ht="15.75" x14ac:dyDescent="0.25">
      <c r="A72" s="5" t="s">
        <v>27</v>
      </c>
      <c r="B72" s="21" t="s">
        <v>65</v>
      </c>
      <c r="C72" s="11">
        <v>6307319997</v>
      </c>
      <c r="D72" s="11">
        <v>15750000</v>
      </c>
      <c r="E72" s="11">
        <v>4160987635</v>
      </c>
      <c r="F72" s="11">
        <v>175450350</v>
      </c>
      <c r="G72" s="11"/>
      <c r="H72" s="11"/>
      <c r="I72" s="11"/>
      <c r="J72" s="13"/>
      <c r="K72" s="11"/>
      <c r="L72" s="11"/>
      <c r="M72" s="11"/>
      <c r="N72" s="13"/>
      <c r="O72" s="11">
        <v>154673400</v>
      </c>
      <c r="P72" s="11"/>
      <c r="Q72" s="11">
        <v>619229954</v>
      </c>
      <c r="R72" s="11">
        <v>1974205912</v>
      </c>
      <c r="S72" s="13">
        <f t="shared" si="3"/>
        <v>11242210986</v>
      </c>
      <c r="T72" s="13">
        <f t="shared" si="3"/>
        <v>2165406262</v>
      </c>
    </row>
    <row r="73" spans="1:20" ht="15.75" x14ac:dyDescent="0.25">
      <c r="A73" s="5" t="s">
        <v>28</v>
      </c>
      <c r="B73" s="21" t="s">
        <v>66</v>
      </c>
      <c r="C73" s="11">
        <v>3405600313942</v>
      </c>
      <c r="D73" s="11">
        <v>22418096060</v>
      </c>
      <c r="E73" s="11">
        <v>1148723328539</v>
      </c>
      <c r="F73" s="11">
        <v>491094520378</v>
      </c>
      <c r="G73" s="11"/>
      <c r="H73" s="11"/>
      <c r="I73" s="11">
        <v>285885178925</v>
      </c>
      <c r="J73" s="13"/>
      <c r="K73" s="11">
        <v>303309003969</v>
      </c>
      <c r="L73" s="11">
        <v>321949057082</v>
      </c>
      <c r="M73" s="11">
        <v>194950839354</v>
      </c>
      <c r="N73" s="13"/>
      <c r="O73" s="11">
        <v>505130407570</v>
      </c>
      <c r="P73" s="11"/>
      <c r="Q73" s="11">
        <v>157023704653</v>
      </c>
      <c r="R73" s="11">
        <v>1448840424152</v>
      </c>
      <c r="S73" s="13">
        <f t="shared" si="3"/>
        <v>6000622776952</v>
      </c>
      <c r="T73" s="13">
        <f t="shared" si="3"/>
        <v>2284302097672</v>
      </c>
    </row>
    <row r="74" spans="1:20" ht="15.75" x14ac:dyDescent="0.25">
      <c r="A74" s="5" t="s">
        <v>29</v>
      </c>
      <c r="B74" s="21" t="s">
        <v>67</v>
      </c>
      <c r="C74" s="11">
        <v>323080418860.99597</v>
      </c>
      <c r="D74" s="11"/>
      <c r="E74" s="11">
        <v>91397050709.100006</v>
      </c>
      <c r="F74" s="11">
        <v>4785533</v>
      </c>
      <c r="G74" s="11"/>
      <c r="H74" s="11"/>
      <c r="I74" s="11"/>
      <c r="J74" s="13"/>
      <c r="K74" s="11"/>
      <c r="L74" s="11">
        <v>2700834235703.6499</v>
      </c>
      <c r="M74" s="11">
        <v>521966834488.57599</v>
      </c>
      <c r="N74" s="13"/>
      <c r="O74" s="11">
        <v>48478768113</v>
      </c>
      <c r="P74" s="11"/>
      <c r="Q74" s="11">
        <v>16773441348</v>
      </c>
      <c r="R74" s="11">
        <v>5612551750</v>
      </c>
      <c r="S74" s="13">
        <f t="shared" si="3"/>
        <v>1001696513519.6719</v>
      </c>
      <c r="T74" s="13">
        <f t="shared" si="3"/>
        <v>2706451572986.6499</v>
      </c>
    </row>
    <row r="75" spans="1:20" ht="15.75" x14ac:dyDescent="0.25">
      <c r="A75" s="5" t="s">
        <v>30</v>
      </c>
      <c r="B75" s="21" t="s">
        <v>68</v>
      </c>
      <c r="C75" s="11">
        <v>176292169144</v>
      </c>
      <c r="D75" s="11"/>
      <c r="E75" s="11">
        <v>23930960333.5</v>
      </c>
      <c r="F75" s="11"/>
      <c r="G75" s="11"/>
      <c r="H75" s="11"/>
      <c r="I75" s="11"/>
      <c r="J75" s="13"/>
      <c r="K75" s="11"/>
      <c r="L75" s="11"/>
      <c r="M75" s="11"/>
      <c r="N75" s="13"/>
      <c r="O75" s="11">
        <v>83109650</v>
      </c>
      <c r="P75" s="11"/>
      <c r="Q75" s="11">
        <v>533049560</v>
      </c>
      <c r="R75" s="11">
        <v>14173157547.264</v>
      </c>
      <c r="S75" s="13">
        <f t="shared" si="3"/>
        <v>200839288687.5</v>
      </c>
      <c r="T75" s="13">
        <f t="shared" si="3"/>
        <v>14173157547.264</v>
      </c>
    </row>
    <row r="76" spans="1:20" ht="15.75" x14ac:dyDescent="0.25">
      <c r="A76" s="5" t="s">
        <v>31</v>
      </c>
      <c r="B76" s="21" t="s">
        <v>69</v>
      </c>
      <c r="C76" s="11">
        <f>SUM(C44:C75)</f>
        <v>24239104578107.656</v>
      </c>
      <c r="D76" s="11">
        <v>144570728291.41501</v>
      </c>
      <c r="E76" s="11">
        <f>SUM(E44:E75)</f>
        <v>6477926694600.749</v>
      </c>
      <c r="F76" s="11">
        <v>959991541204.34802</v>
      </c>
      <c r="G76" s="11">
        <f>SUM(G44:G75)</f>
        <v>275760756763.65997</v>
      </c>
      <c r="H76" s="11">
        <f>SUM(H44:H75)</f>
        <v>0</v>
      </c>
      <c r="I76" s="11">
        <f>SUM(I44:I75)</f>
        <v>3009978789670</v>
      </c>
      <c r="J76" s="11">
        <f>SUM(J44:J75)</f>
        <v>0</v>
      </c>
      <c r="K76" s="11">
        <f>SUM(K44:K75)</f>
        <v>1787408765271.3999</v>
      </c>
      <c r="L76" s="11">
        <v>3022783292785.6499</v>
      </c>
      <c r="M76" s="11">
        <f>SUM(M44:M75)</f>
        <v>5482086732726.7412</v>
      </c>
      <c r="N76" s="11">
        <f>SUM(N44:N75)</f>
        <v>0</v>
      </c>
      <c r="O76" s="11">
        <f>SUM(O44:O75)</f>
        <v>3449184533856.4746</v>
      </c>
      <c r="P76" s="11">
        <v>868729253</v>
      </c>
      <c r="Q76" s="11">
        <f>SUM(Q44:Q75)</f>
        <v>1219611717782.9929</v>
      </c>
      <c r="R76" s="11">
        <v>5520444294160.4502</v>
      </c>
      <c r="S76" s="13">
        <f t="shared" si="3"/>
        <v>45941062568779.68</v>
      </c>
      <c r="T76" s="13">
        <f t="shared" si="3"/>
        <v>9648658585694.8633</v>
      </c>
    </row>
    <row r="78" spans="1:20" ht="15.75" x14ac:dyDescent="0.2">
      <c r="A78" s="53" t="s">
        <v>133</v>
      </c>
      <c r="B78" s="53"/>
      <c r="C78" s="53"/>
      <c r="D78" s="53"/>
      <c r="E78" s="53"/>
    </row>
    <row r="79" spans="1:20" ht="15.75" x14ac:dyDescent="0.2">
      <c r="A79" s="3" t="s">
        <v>70</v>
      </c>
      <c r="B79" s="4" t="s">
        <v>71</v>
      </c>
      <c r="C79" s="24" t="s">
        <v>125</v>
      </c>
      <c r="D79" s="24" t="s">
        <v>126</v>
      </c>
      <c r="E79" s="24" t="s">
        <v>127</v>
      </c>
    </row>
    <row r="80" spans="1:20" ht="15.75" x14ac:dyDescent="0.25">
      <c r="A80" s="5" t="s">
        <v>72</v>
      </c>
      <c r="B80" s="6" t="s">
        <v>73</v>
      </c>
      <c r="C80" s="11">
        <v>24239104578107.602</v>
      </c>
      <c r="D80" s="12">
        <v>144570728291.41501</v>
      </c>
      <c r="E80" s="1">
        <f t="shared" ref="E80:E88" si="4">C80+D80</f>
        <v>24383675306399.016</v>
      </c>
    </row>
    <row r="81" spans="1:5" ht="15.75" x14ac:dyDescent="0.25">
      <c r="A81" s="5" t="s">
        <v>74</v>
      </c>
      <c r="B81" s="6" t="s">
        <v>75</v>
      </c>
      <c r="C81" s="11">
        <v>6477926694600.7402</v>
      </c>
      <c r="D81" s="12">
        <v>959991541204.34802</v>
      </c>
      <c r="E81" s="1">
        <f t="shared" si="4"/>
        <v>7437918235805.0879</v>
      </c>
    </row>
    <row r="82" spans="1:5" ht="15.75" x14ac:dyDescent="0.25">
      <c r="A82" s="5" t="s">
        <v>76</v>
      </c>
      <c r="B82" s="6" t="s">
        <v>77</v>
      </c>
      <c r="C82" s="11">
        <v>275760756763.65997</v>
      </c>
      <c r="D82" s="12"/>
      <c r="E82" s="1">
        <f t="shared" si="4"/>
        <v>275760756763.65997</v>
      </c>
    </row>
    <row r="83" spans="1:5" ht="15.75" x14ac:dyDescent="0.25">
      <c r="A83" s="5" t="s">
        <v>78</v>
      </c>
      <c r="B83" s="6" t="s">
        <v>79</v>
      </c>
      <c r="C83" s="11">
        <v>3009978789670</v>
      </c>
      <c r="D83" s="12"/>
      <c r="E83" s="1">
        <f t="shared" si="4"/>
        <v>3009978789670</v>
      </c>
    </row>
    <row r="84" spans="1:5" ht="15.75" x14ac:dyDescent="0.25">
      <c r="A84" s="5" t="s">
        <v>80</v>
      </c>
      <c r="B84" s="6" t="s">
        <v>81</v>
      </c>
      <c r="C84" s="11">
        <v>1787408765271.3999</v>
      </c>
      <c r="D84" s="12">
        <v>3022783292785.6499</v>
      </c>
      <c r="E84" s="1">
        <f t="shared" si="4"/>
        <v>4810192058057.0498</v>
      </c>
    </row>
    <row r="85" spans="1:5" ht="15.75" x14ac:dyDescent="0.25">
      <c r="A85" s="5" t="s">
        <v>82</v>
      </c>
      <c r="B85" s="6" t="s">
        <v>83</v>
      </c>
      <c r="C85" s="11">
        <v>5482086732726.7402</v>
      </c>
      <c r="D85" s="12"/>
      <c r="E85" s="1">
        <f t="shared" si="4"/>
        <v>5482086732726.7402</v>
      </c>
    </row>
    <row r="86" spans="1:5" ht="15.75" x14ac:dyDescent="0.25">
      <c r="A86" s="5" t="s">
        <v>84</v>
      </c>
      <c r="B86" s="6" t="s">
        <v>85</v>
      </c>
      <c r="C86" s="11">
        <v>3449184533856.48</v>
      </c>
      <c r="D86" s="12">
        <v>868729253</v>
      </c>
      <c r="E86" s="1">
        <f t="shared" si="4"/>
        <v>3450053263109.48</v>
      </c>
    </row>
    <row r="87" spans="1:5" ht="15.75" x14ac:dyDescent="0.25">
      <c r="A87" s="5" t="s">
        <v>86</v>
      </c>
      <c r="B87" s="6" t="s">
        <v>87</v>
      </c>
      <c r="C87" s="11">
        <v>1219611717782.99</v>
      </c>
      <c r="D87" s="12">
        <v>5520444294160.4502</v>
      </c>
      <c r="E87" s="1">
        <f t="shared" si="4"/>
        <v>6740056011943.4404</v>
      </c>
    </row>
    <row r="88" spans="1:5" ht="15.75" x14ac:dyDescent="0.25">
      <c r="A88" s="5" t="s">
        <v>32</v>
      </c>
      <c r="B88" s="6" t="s">
        <v>69</v>
      </c>
      <c r="C88" s="11">
        <v>45941062568779.703</v>
      </c>
      <c r="D88" s="12">
        <v>9648658585694.8691</v>
      </c>
      <c r="E88" s="1">
        <f t="shared" si="4"/>
        <v>55589721154474.57</v>
      </c>
    </row>
    <row r="90" spans="1:5" ht="15.75" x14ac:dyDescent="0.25">
      <c r="A90" s="34" t="s">
        <v>134</v>
      </c>
      <c r="B90" s="34"/>
      <c r="C90" s="34"/>
      <c r="D90" s="34"/>
      <c r="E90" s="34"/>
    </row>
    <row r="91" spans="1:5" ht="15.75" x14ac:dyDescent="0.2">
      <c r="A91" s="3" t="s">
        <v>114</v>
      </c>
      <c r="B91" s="4" t="s">
        <v>113</v>
      </c>
      <c r="C91" s="24" t="s">
        <v>125</v>
      </c>
      <c r="D91" s="24" t="s">
        <v>126</v>
      </c>
      <c r="E91" s="24" t="s">
        <v>127</v>
      </c>
    </row>
    <row r="92" spans="1:5" ht="17.25" x14ac:dyDescent="0.3">
      <c r="A92" s="7" t="s">
        <v>88</v>
      </c>
      <c r="B92" s="22" t="s">
        <v>89</v>
      </c>
      <c r="C92" s="11">
        <v>3334557343859.8198</v>
      </c>
      <c r="D92" s="11">
        <v>567681840.5</v>
      </c>
      <c r="E92" s="11">
        <f t="shared" ref="E92:E97" si="5">C92+D92</f>
        <v>3335125025700.3198</v>
      </c>
    </row>
    <row r="93" spans="1:5" ht="17.25" x14ac:dyDescent="0.3">
      <c r="A93" s="7" t="s">
        <v>90</v>
      </c>
      <c r="B93" s="22" t="s">
        <v>91</v>
      </c>
      <c r="C93" s="11">
        <v>38220854767.986</v>
      </c>
      <c r="D93" s="11"/>
      <c r="E93" s="11">
        <f t="shared" si="5"/>
        <v>38220854767.986</v>
      </c>
    </row>
    <row r="94" spans="1:5" ht="17.25" x14ac:dyDescent="0.3">
      <c r="A94" s="7" t="s">
        <v>80</v>
      </c>
      <c r="B94" s="22" t="s">
        <v>92</v>
      </c>
      <c r="C94" s="11">
        <v>27971856761.200001</v>
      </c>
      <c r="D94" s="11"/>
      <c r="E94" s="11">
        <f t="shared" si="5"/>
        <v>27971856761.200001</v>
      </c>
    </row>
    <row r="95" spans="1:5" ht="17.25" x14ac:dyDescent="0.3">
      <c r="A95" s="7" t="s">
        <v>93</v>
      </c>
      <c r="B95" s="22" t="s">
        <v>94</v>
      </c>
      <c r="C95" s="11">
        <v>51703372682422.797</v>
      </c>
      <c r="D95" s="11">
        <v>48977069922.198997</v>
      </c>
      <c r="E95" s="11">
        <f t="shared" si="5"/>
        <v>51752349752344.992</v>
      </c>
    </row>
    <row r="96" spans="1:5" ht="17.25" x14ac:dyDescent="0.3">
      <c r="A96" s="7" t="s">
        <v>95</v>
      </c>
      <c r="B96" s="22" t="s">
        <v>96</v>
      </c>
      <c r="C96" s="11">
        <v>89857002772.158005</v>
      </c>
      <c r="D96" s="11">
        <v>1948000</v>
      </c>
      <c r="E96" s="11">
        <f t="shared" si="5"/>
        <v>89858950772.158005</v>
      </c>
    </row>
    <row r="97" spans="1:5" ht="17.25" x14ac:dyDescent="0.3">
      <c r="A97" s="7" t="s">
        <v>32</v>
      </c>
      <c r="B97" s="22" t="s">
        <v>33</v>
      </c>
      <c r="C97" s="11">
        <v>55193979740583.898</v>
      </c>
      <c r="D97" s="11">
        <v>49546699762.698997</v>
      </c>
      <c r="E97" s="11">
        <f t="shared" si="5"/>
        <v>55243526440346.594</v>
      </c>
    </row>
    <row r="99" spans="1:5" ht="15.75" x14ac:dyDescent="0.25">
      <c r="A99" s="35" t="s">
        <v>135</v>
      </c>
      <c r="B99" s="36"/>
    </row>
    <row r="100" spans="1:5" ht="15" x14ac:dyDescent="0.25">
      <c r="A100" s="6" t="s">
        <v>115</v>
      </c>
      <c r="B100" s="23">
        <v>13249562153771</v>
      </c>
    </row>
    <row r="101" spans="1:5" ht="15" x14ac:dyDescent="0.25">
      <c r="A101" s="6" t="s">
        <v>116</v>
      </c>
      <c r="B101" s="23">
        <v>6387619694126</v>
      </c>
    </row>
    <row r="102" spans="1:5" ht="15" x14ac:dyDescent="0.25">
      <c r="A102" s="6" t="s">
        <v>117</v>
      </c>
      <c r="B102" s="23">
        <f>SUM(B100:B101)</f>
        <v>19637181847897</v>
      </c>
    </row>
  </sheetData>
  <mergeCells count="31">
    <mergeCell ref="A78:E78"/>
    <mergeCell ref="E43:F43"/>
    <mergeCell ref="G43:H43"/>
    <mergeCell ref="I43:J43"/>
    <mergeCell ref="A90:E90"/>
    <mergeCell ref="A99:B99"/>
    <mergeCell ref="K43:L43"/>
    <mergeCell ref="M43:N43"/>
    <mergeCell ref="A40:T40"/>
    <mergeCell ref="A42:A43"/>
    <mergeCell ref="B42:B43"/>
    <mergeCell ref="C42:D42"/>
    <mergeCell ref="E42:F42"/>
    <mergeCell ref="G42:H42"/>
    <mergeCell ref="I42:J42"/>
    <mergeCell ref="K42:L42"/>
    <mergeCell ref="M42:N42"/>
    <mergeCell ref="O42:P42"/>
    <mergeCell ref="Q42:R42"/>
    <mergeCell ref="C43:D43"/>
    <mergeCell ref="T41:T43"/>
    <mergeCell ref="A1:J1"/>
    <mergeCell ref="A3:J3"/>
    <mergeCell ref="A4:A5"/>
    <mergeCell ref="B4:B5"/>
    <mergeCell ref="C4:E4"/>
    <mergeCell ref="G4:I4"/>
    <mergeCell ref="O43:P43"/>
    <mergeCell ref="Q43:R43"/>
    <mergeCell ref="S41:S43"/>
    <mergeCell ref="A2:J2"/>
  </mergeCells>
  <printOptions horizontalCentered="1"/>
  <pageMargins left="0.5" right="0.5" top="0.5" bottom="0.2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VMCDCHTSR4DK-1850682920-128</_dlc_DocId>
    <_dlc_DocIdUrl xmlns="536e90f3-28f6-43a2-9886-69104c66b47c">
      <Url>http://cms-mof/_layouts/DocIdRedir.aspx?ID=VMCDCHTSR4DK-1850682920-128</Url>
      <Description>VMCDCHTSR4DK-1850682920-128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33B47F4-523D-42B9-B4DF-102348B0B97E}"/>
</file>

<file path=customXml/itemProps2.xml><?xml version="1.0" encoding="utf-8"?>
<ds:datastoreItem xmlns:ds="http://schemas.openxmlformats.org/officeDocument/2006/customXml" ds:itemID="{9C377DB3-96EA-41BF-AC29-1FD875A326B2}"/>
</file>

<file path=customXml/itemProps3.xml><?xml version="1.0" encoding="utf-8"?>
<ds:datastoreItem xmlns:ds="http://schemas.openxmlformats.org/officeDocument/2006/customXml" ds:itemID="{5F17AD67-B696-449B-AD92-1CD996968F12}"/>
</file>

<file path=customXml/itemProps4.xml><?xml version="1.0" encoding="utf-8"?>
<ds:datastoreItem xmlns:ds="http://schemas.openxmlformats.org/officeDocument/2006/customXml" ds:itemID="{72ECB2F5-1B95-4733-854C-2165743218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accounts for the year2009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الحساب الختامي لجمهورية العراق لسنة 2009</dc:title>
  <dc:creator>AL-Madar</dc:creator>
  <cp:lastModifiedBy>DR.Ahmed Saker 2o1O</cp:lastModifiedBy>
  <cp:lastPrinted>2015-03-09T06:33:14Z</cp:lastPrinted>
  <dcterms:created xsi:type="dcterms:W3CDTF">2014-02-03T09:30:47Z</dcterms:created>
  <dcterms:modified xsi:type="dcterms:W3CDTF">2015-04-02T09:42:53Z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27e43796-f425-4b6a-91fa-403eff594baf</vt:lpwstr>
  </property>
</Properties>
</file>