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65" yWindow="60" windowWidth="9525" windowHeight="7980" tabRatio="927"/>
  </bookViews>
  <sheets>
    <sheet name="Final accounts for the year2010" sheetId="19" r:id="rId1"/>
  </sheets>
  <calcPr calcId="145621"/>
</workbook>
</file>

<file path=xl/calcChain.xml><?xml version="1.0" encoding="utf-8"?>
<calcChain xmlns="http://schemas.openxmlformats.org/spreadsheetml/2006/main">
  <c r="B104" i="19" l="1"/>
  <c r="D99" i="19"/>
  <c r="C99" i="19"/>
  <c r="E99" i="19" s="1"/>
  <c r="E98" i="19"/>
  <c r="E97" i="19"/>
  <c r="E96" i="19"/>
  <c r="E95" i="19"/>
  <c r="E94" i="19"/>
  <c r="D90" i="19"/>
  <c r="C90" i="19"/>
  <c r="E90" i="19" s="1"/>
  <c r="E89" i="19"/>
  <c r="E88" i="19"/>
  <c r="E87" i="19"/>
  <c r="E86" i="19"/>
  <c r="E85" i="19"/>
  <c r="E84" i="19"/>
  <c r="E83" i="19"/>
  <c r="E82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S78" i="19" s="1"/>
  <c r="T77" i="19"/>
  <c r="S77" i="19"/>
  <c r="T76" i="19"/>
  <c r="S76" i="19"/>
  <c r="T75" i="19"/>
  <c r="S75" i="19"/>
  <c r="T74" i="19"/>
  <c r="S74" i="19"/>
  <c r="T73" i="19"/>
  <c r="S73" i="19"/>
  <c r="T72" i="19"/>
  <c r="S72" i="19"/>
  <c r="T71" i="19"/>
  <c r="S71" i="19"/>
  <c r="T70" i="19"/>
  <c r="S70" i="19"/>
  <c r="T69" i="19"/>
  <c r="S69" i="19"/>
  <c r="T68" i="19"/>
  <c r="S68" i="19"/>
  <c r="T67" i="19"/>
  <c r="S67" i="19"/>
  <c r="T66" i="19"/>
  <c r="S66" i="19"/>
  <c r="T65" i="19"/>
  <c r="S65" i="19"/>
  <c r="T64" i="19"/>
  <c r="S64" i="19"/>
  <c r="T63" i="19"/>
  <c r="S63" i="19"/>
  <c r="T62" i="19"/>
  <c r="S62" i="19"/>
  <c r="T61" i="19"/>
  <c r="S61" i="19"/>
  <c r="T60" i="19"/>
  <c r="S60" i="19"/>
  <c r="T59" i="19"/>
  <c r="S59" i="19"/>
  <c r="T58" i="19"/>
  <c r="S58" i="19"/>
  <c r="T57" i="19"/>
  <c r="S57" i="19"/>
  <c r="T56" i="19"/>
  <c r="S56" i="19"/>
  <c r="T55" i="19"/>
  <c r="S55" i="19"/>
  <c r="T54" i="19"/>
  <c r="S54" i="19"/>
  <c r="T53" i="19"/>
  <c r="S53" i="19"/>
  <c r="T52" i="19"/>
  <c r="S52" i="19"/>
  <c r="T51" i="19"/>
  <c r="S51" i="19"/>
  <c r="T50" i="19"/>
  <c r="S50" i="19"/>
  <c r="T49" i="19"/>
  <c r="S49" i="19"/>
  <c r="T48" i="19"/>
  <c r="S48" i="19"/>
  <c r="T47" i="19"/>
  <c r="S47" i="19"/>
  <c r="T46" i="19"/>
  <c r="S46" i="19"/>
  <c r="T45" i="19"/>
  <c r="T78" i="19" s="1"/>
  <c r="S45" i="19"/>
  <c r="J7" i="19" l="1"/>
  <c r="H39" i="19"/>
  <c r="I39" i="19"/>
  <c r="G39" i="19"/>
  <c r="D39" i="19"/>
  <c r="E39" i="19"/>
  <c r="C39" i="19"/>
  <c r="J39" i="19"/>
  <c r="F39" i="19"/>
  <c r="J37" i="19"/>
  <c r="F37" i="19"/>
  <c r="J36" i="19"/>
  <c r="F36" i="19"/>
  <c r="J35" i="19"/>
  <c r="F35" i="19"/>
  <c r="J34" i="19"/>
  <c r="F34" i="19"/>
  <c r="J33" i="19"/>
  <c r="F33" i="19"/>
  <c r="J32" i="19"/>
  <c r="F32" i="19"/>
  <c r="J31" i="19"/>
  <c r="F31" i="19"/>
  <c r="J30" i="19"/>
  <c r="F30" i="19"/>
  <c r="J29" i="19"/>
  <c r="F29" i="19"/>
  <c r="J28" i="19"/>
  <c r="F28" i="19"/>
  <c r="J27" i="19"/>
  <c r="F27" i="19"/>
  <c r="J26" i="19"/>
  <c r="F26" i="19"/>
  <c r="J25" i="19"/>
  <c r="F25" i="19"/>
  <c r="J24" i="19"/>
  <c r="F24" i="19"/>
  <c r="J23" i="19"/>
  <c r="F23" i="19"/>
  <c r="J22" i="19"/>
  <c r="F22" i="19"/>
  <c r="J21" i="19"/>
  <c r="F21" i="19"/>
  <c r="J20" i="19"/>
  <c r="F20" i="19"/>
  <c r="J19" i="19"/>
  <c r="F19" i="19"/>
  <c r="J18" i="19"/>
  <c r="F18" i="19"/>
  <c r="J17" i="19"/>
  <c r="F17" i="19"/>
  <c r="J16" i="19"/>
  <c r="F16" i="19"/>
  <c r="J15" i="19"/>
  <c r="F15" i="19"/>
  <c r="J14" i="19"/>
  <c r="F14" i="19"/>
  <c r="J13" i="19"/>
  <c r="F13" i="19"/>
  <c r="J12" i="19"/>
  <c r="F12" i="19"/>
  <c r="J11" i="19"/>
  <c r="F11" i="19"/>
  <c r="J10" i="19"/>
  <c r="F10" i="19"/>
  <c r="J9" i="19"/>
  <c r="F9" i="19"/>
  <c r="J8" i="19"/>
  <c r="F8" i="19"/>
  <c r="F7" i="19"/>
  <c r="J6" i="19"/>
  <c r="F6" i="19"/>
</calcChain>
</file>

<file path=xl/sharedStrings.xml><?xml version="1.0" encoding="utf-8"?>
<sst xmlns="http://schemas.openxmlformats.org/spreadsheetml/2006/main" count="234" uniqueCount="136">
  <si>
    <t>اسمــــاء الــوزارات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</si>
  <si>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</si>
  <si>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</si>
  <si>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</si>
  <si>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</si>
  <si>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</si>
  <si>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</si>
  <si>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</si>
  <si>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 الصحة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</si>
  <si>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</si>
  <si>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</si>
  <si>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</si>
  <si>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</si>
  <si>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</si>
  <si>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</si>
  <si>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</si>
  <si>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البلديات والاشغال</t>
  </si>
  <si>
    <t>وزارة الاعمار والاسكان</t>
  </si>
  <si>
    <t>وزارة الزراعة</t>
  </si>
  <si>
    <t>وزارة الموارد المائية</t>
  </si>
  <si>
    <t>وزارة النفط</t>
  </si>
  <si>
    <t>وزارة الصناعة والمعادن</t>
  </si>
  <si>
    <t>وزارة الكهرباء</t>
  </si>
  <si>
    <t>وزارة العلوم والتكنولوجيا</t>
  </si>
  <si>
    <t>وزارة الاتصالات</t>
  </si>
  <si>
    <t>وزارة البيئة</t>
  </si>
  <si>
    <t>وزارة المهجرين والمهاجرين</t>
  </si>
  <si>
    <t>وزارة حقوق الانسان</t>
  </si>
  <si>
    <t>حكومة اقليم كردستان</t>
  </si>
  <si>
    <t>دوائر غير مرتبطة بوزارة</t>
  </si>
  <si>
    <t>مجلس القضاء الاعلى</t>
  </si>
  <si>
    <t>المجموع العام</t>
  </si>
  <si>
    <t>Total Sum</t>
  </si>
  <si>
    <t>The name of the ministries</t>
  </si>
  <si>
    <t xml:space="preserve">COR 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</si>
  <si>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</si>
  <si>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</si>
  <si>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</si>
  <si>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</si>
  <si>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</si>
  <si>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</si>
  <si>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Health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</si>
  <si>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</si>
  <si>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</si>
  <si>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</si>
  <si>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</si>
  <si>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</si>
  <si>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</si>
  <si>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</si>
  <si>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Public Works and Municipalities</t>
  </si>
  <si>
    <t>Ministry of Housing and Construction</t>
  </si>
  <si>
    <t>Ministry of Agriculture</t>
  </si>
  <si>
    <t>Ministry of Water Resources</t>
  </si>
  <si>
    <t>Ministry of Petroleum</t>
  </si>
  <si>
    <t>وزارة التخطيط والتعاون الانمائي</t>
  </si>
  <si>
    <t>Ministry of Planning and Development Cooperation</t>
  </si>
  <si>
    <t>Ministry of Industry and Mining</t>
  </si>
  <si>
    <t>وزارة التعليم العالي والبحث العلمي</t>
  </si>
  <si>
    <t>Min. of Higher Education &amp; Academic Research</t>
  </si>
  <si>
    <t>Ministry of Electricity</t>
  </si>
  <si>
    <t>Ministry of Science and Technology</t>
  </si>
  <si>
    <t>Ministry of Communications</t>
  </si>
  <si>
    <t>Ministry of the Environment</t>
  </si>
  <si>
    <t>Ministry of Immigration and Emigration</t>
  </si>
  <si>
    <t>Ministry of Human Rights</t>
  </si>
  <si>
    <t>Kurdistan region</t>
  </si>
  <si>
    <t xml:space="preserve">Non-Ministerial entities </t>
  </si>
  <si>
    <t>Council of Judges (General Secretariat)</t>
  </si>
  <si>
    <t>وزارة السياحة والاثار</t>
  </si>
  <si>
    <t>Ministry of Tourism and Antiquities</t>
  </si>
  <si>
    <t>Grand total</t>
  </si>
  <si>
    <t>اسماء الفصول</t>
  </si>
  <si>
    <t>The names of the chapters</t>
  </si>
  <si>
    <t>تعويضات الموظفين</t>
  </si>
  <si>
    <t xml:space="preserve">Employees Compensation </t>
  </si>
  <si>
    <t>السلع والخدمات</t>
  </si>
  <si>
    <t xml:space="preserve">Goods &amp; services </t>
  </si>
  <si>
    <t>الفوائد</t>
  </si>
  <si>
    <t xml:space="preserve">Interests </t>
  </si>
  <si>
    <t>الاعانات</t>
  </si>
  <si>
    <t xml:space="preserve">Subsides </t>
  </si>
  <si>
    <t>المنح</t>
  </si>
  <si>
    <t xml:space="preserve">Grants </t>
  </si>
  <si>
    <t>منافع اجتماعية</t>
  </si>
  <si>
    <t xml:space="preserve">Social Benefits </t>
  </si>
  <si>
    <t>لمصروفات الاخرى</t>
  </si>
  <si>
    <t xml:space="preserve">Other Expenditures </t>
  </si>
  <si>
    <t>شراءالموجودات غير المالية</t>
  </si>
  <si>
    <t xml:space="preserve">Purchase of Non-Financial Assets </t>
  </si>
  <si>
    <t>الضرائب</t>
  </si>
  <si>
    <t>Taxes</t>
  </si>
  <si>
    <t>المساهمات الاجتماعية</t>
  </si>
  <si>
    <t>Social Benefits</t>
  </si>
  <si>
    <t>Grants</t>
  </si>
  <si>
    <t>الايرادات الاخرى بضمنها مبيعات النفط</t>
  </si>
  <si>
    <t>Other Revenues including oil Sales</t>
  </si>
  <si>
    <t>بيع الموجودات غير المالية</t>
  </si>
  <si>
    <t>Sales of Non-Financial Assets</t>
  </si>
  <si>
    <t xml:space="preserve">    تعويضات الموظفين</t>
  </si>
  <si>
    <t xml:space="preserve"> Employees Compensation </t>
  </si>
  <si>
    <t xml:space="preserve">السلع والخدمـــات </t>
  </si>
  <si>
    <t>Goods &amp; services</t>
  </si>
  <si>
    <t xml:space="preserve">الـــفــــوائــــد  </t>
  </si>
  <si>
    <t>Interests</t>
  </si>
  <si>
    <t xml:space="preserve">الاعــــانـات </t>
  </si>
  <si>
    <t>Subsides</t>
  </si>
  <si>
    <t xml:space="preserve">المنــــــــح </t>
  </si>
  <si>
    <t xml:space="preserve">المنافع الاجتماعية  </t>
  </si>
  <si>
    <t xml:space="preserve">المصروفات الاخرى </t>
  </si>
  <si>
    <t>Other Expenditures</t>
  </si>
  <si>
    <t>الموجودات الغير مالية</t>
  </si>
  <si>
    <t>Purchase of Non-Financial Assets</t>
  </si>
  <si>
    <t>الموازنة الجارية</t>
  </si>
  <si>
    <t>الموازنة الاستثمارية</t>
  </si>
  <si>
    <t>Type of revenue</t>
  </si>
  <si>
    <t xml:space="preserve">الايرادات </t>
  </si>
  <si>
    <t>سلف الموازنة الجارية</t>
  </si>
  <si>
    <t>سلف الموازنة الاستثمارية</t>
  </si>
  <si>
    <t>سلف الموازنة الاجمالية</t>
  </si>
  <si>
    <t>اسماء الوزارات</t>
  </si>
  <si>
    <t>الأعتمادات المنقحه</t>
  </si>
  <si>
    <t>الوفر والتجاوز</t>
  </si>
  <si>
    <t>نسبة التنفيذ</t>
  </si>
  <si>
    <t xml:space="preserve">المجموع العام </t>
  </si>
  <si>
    <t>وزارة المالية دائرة المحاسبة قسم التوحيد/ نظام توحيد حسابات الدولة على الموازنة الجارية والاستثمارية  ختامي 2010</t>
  </si>
  <si>
    <t>المصروفات الفعلية</t>
  </si>
  <si>
    <t xml:space="preserve">الموازنة الاستثمارية     </t>
  </si>
  <si>
    <t xml:space="preserve">الموازنة الاجمالية  </t>
  </si>
  <si>
    <t xml:space="preserve"> مجموع الوزاره للموازنة الجارية                                                                        </t>
  </si>
  <si>
    <t xml:space="preserve"> مجموع الوزاره للموازنة الاستثمارية                                                                        </t>
  </si>
  <si>
    <t>The Ministry of Finance and Accounting Department of the Department of unification / unification of the state accounts on the current and final 2010 investment budget system</t>
  </si>
  <si>
    <t>تقرير تنفيذ الموازنة على مستوى الوزارات - Report of the implementation of the budget at the level of ministries</t>
  </si>
  <si>
    <t>تقرير بالمصروفات الفعلية بمستوى الوزارات حسب التصنيف الاقتصادي - Report actual expenditures, the level of ministries by economic classification</t>
  </si>
  <si>
    <t>تقرير بالمصروفات حسب التصنيف الاقتصادي - Report expenditures by economic classification</t>
  </si>
  <si>
    <t xml:space="preserve"> تقرير بالايرادات حسب التصنيف الاقتصادي   -    Report revenues by economic classification  </t>
  </si>
  <si>
    <t>ملخص السلف الموقوفه -  Advances Summary suspended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</si>
</sst>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-* #,##0_-;_-* #,##0\-;_-* &quot;-&quot;??_-;_-@_-"/>
    <numFmt numFmtId="166" formatCode="_(* #,##0.000_);_(* \(#,##0.000\);_(* &quot;-&quot;??_);_(@_)"/>
    <numFmt numFmtId="167" formatCode="_(* #,##0_);_(* \(#,##0\);_(* &quot;-&quot;??_);_(@_)"/>
  </numFmts>
  <fonts count="4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lgerian"/>
      <family val="5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0" fontId="22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6" applyNumberFormat="0" applyFill="0" applyAlignment="0" applyProtection="0"/>
    <xf numFmtId="0" fontId="38" fillId="7" borderId="7" applyNumberFormat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4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32" borderId="0" applyNumberFormat="0" applyBorder="0" applyAlignment="0" applyProtection="0"/>
  </cellStyleXfs>
  <cellXfs count="52">
    <xf numFmtId="0" fontId="0" fillId="0" borderId="0" xfId="0"/>
    <xf numFmtId="0" fontId="25" fillId="0" borderId="0" xfId="0" applyFont="1"/>
    <xf numFmtId="0" fontId="26" fillId="34" borderId="14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/>
    <xf numFmtId="0" fontId="21" fillId="34" borderId="10" xfId="0" applyFont="1" applyFill="1" applyBorder="1"/>
    <xf numFmtId="0" fontId="21" fillId="34" borderId="18" xfId="0" applyFont="1" applyFill="1" applyBorder="1" applyAlignment="1">
      <alignment horizontal="center" vertical="center"/>
    </xf>
    <xf numFmtId="0" fontId="24" fillId="34" borderId="15" xfId="0" applyFont="1" applyFill="1" applyBorder="1" applyAlignment="1">
      <alignment horizontal="center" vertical="center"/>
    </xf>
    <xf numFmtId="165" fontId="21" fillId="33" borderId="10" xfId="42" applyNumberFormat="1" applyFont="1" applyFill="1" applyBorder="1"/>
    <xf numFmtId="165" fontId="21" fillId="0" borderId="10" xfId="42" applyNumberFormat="1" applyFont="1" applyBorder="1"/>
    <xf numFmtId="165" fontId="24" fillId="0" borderId="10" xfId="42" applyNumberFormat="1" applyFont="1" applyBorder="1"/>
    <xf numFmtId="0" fontId="42" fillId="0" borderId="0" xfId="0" applyFont="1"/>
    <xf numFmtId="0" fontId="25" fillId="0" borderId="0" xfId="64" applyFont="1"/>
    <xf numFmtId="0" fontId="24" fillId="34" borderId="10" xfId="0" applyFont="1" applyFill="1" applyBorder="1" applyAlignment="1">
      <alignment horizontal="center" vertical="center"/>
    </xf>
    <xf numFmtId="0" fontId="21" fillId="34" borderId="10" xfId="64" applyFont="1" applyFill="1" applyBorder="1" applyAlignment="1">
      <alignment horizontal="center" vertical="center"/>
    </xf>
    <xf numFmtId="166" fontId="21" fillId="34" borderId="10" xfId="65" applyNumberFormat="1" applyFont="1" applyFill="1" applyBorder="1" applyAlignment="1">
      <alignment horizontal="center"/>
    </xf>
    <xf numFmtId="0" fontId="21" fillId="34" borderId="10" xfId="43" applyFont="1" applyFill="1" applyBorder="1" applyAlignment="1">
      <alignment horizontal="left"/>
    </xf>
    <xf numFmtId="9" fontId="21" fillId="33" borderId="10" xfId="58" applyFont="1" applyFill="1" applyBorder="1"/>
    <xf numFmtId="0" fontId="21" fillId="34" borderId="12" xfId="43" applyFont="1" applyFill="1" applyBorder="1" applyAlignment="1">
      <alignment horizontal="left"/>
    </xf>
    <xf numFmtId="167" fontId="21" fillId="0" borderId="10" xfId="61" applyNumberFormat="1" applyFont="1" applyBorder="1"/>
    <xf numFmtId="0" fontId="23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/>
    </xf>
    <xf numFmtId="0" fontId="23" fillId="34" borderId="12" xfId="0" applyFont="1" applyFill="1" applyBorder="1" applyAlignment="1">
      <alignment horizontal="center"/>
    </xf>
    <xf numFmtId="0" fontId="23" fillId="34" borderId="16" xfId="0" applyFont="1" applyFill="1" applyBorder="1" applyAlignment="1">
      <alignment horizontal="center"/>
    </xf>
    <xf numFmtId="3" fontId="24" fillId="34" borderId="17" xfId="43" applyNumberFormat="1" applyFont="1" applyFill="1" applyBorder="1" applyAlignment="1">
      <alignment horizontal="center" vertical="top"/>
    </xf>
    <xf numFmtId="3" fontId="24" fillId="34" borderId="20" xfId="43" applyNumberFormat="1" applyFont="1" applyFill="1" applyBorder="1" applyAlignment="1">
      <alignment horizontal="center" vertical="top"/>
    </xf>
    <xf numFmtId="0" fontId="24" fillId="34" borderId="17" xfId="43" applyFont="1" applyFill="1" applyBorder="1" applyAlignment="1">
      <alignment horizontal="center" vertical="top"/>
    </xf>
    <xf numFmtId="0" fontId="24" fillId="34" borderId="20" xfId="43" applyFont="1" applyFill="1" applyBorder="1" applyAlignment="1">
      <alignment horizontal="center" vertical="top"/>
    </xf>
    <xf numFmtId="0" fontId="23" fillId="34" borderId="12" xfId="0" applyFont="1" applyFill="1" applyBorder="1" applyAlignment="1">
      <alignment horizontal="center" vertical="center"/>
    </xf>
    <xf numFmtId="0" fontId="23" fillId="34" borderId="13" xfId="0" applyFont="1" applyFill="1" applyBorder="1" applyAlignment="1">
      <alignment horizontal="center" vertical="center"/>
    </xf>
    <xf numFmtId="0" fontId="23" fillId="34" borderId="16" xfId="0" applyFont="1" applyFill="1" applyBorder="1" applyAlignment="1">
      <alignment horizontal="center" vertical="center"/>
    </xf>
    <xf numFmtId="0" fontId="24" fillId="34" borderId="11" xfId="43" applyFont="1" applyFill="1" applyBorder="1" applyAlignment="1">
      <alignment horizontal="center" vertical="center" wrapText="1"/>
    </xf>
    <xf numFmtId="0" fontId="24" fillId="34" borderId="21" xfId="43" applyFont="1" applyFill="1" applyBorder="1" applyAlignment="1">
      <alignment horizontal="center" vertical="center" wrapText="1"/>
    </xf>
    <xf numFmtId="0" fontId="24" fillId="34" borderId="14" xfId="43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  <xf numFmtId="0" fontId="24" fillId="34" borderId="11" xfId="0" applyFont="1" applyFill="1" applyBorder="1" applyAlignment="1">
      <alignment horizontal="center" vertical="center"/>
    </xf>
    <xf numFmtId="0" fontId="24" fillId="34" borderId="14" xfId="0" applyFont="1" applyFill="1" applyBorder="1" applyAlignment="1">
      <alignment horizontal="center" vertical="center"/>
    </xf>
    <xf numFmtId="3" fontId="24" fillId="34" borderId="18" xfId="43" applyNumberFormat="1" applyFont="1" applyFill="1" applyBorder="1" applyAlignment="1">
      <alignment horizontal="center" vertical="top"/>
    </xf>
    <xf numFmtId="3" fontId="24" fillId="34" borderId="19" xfId="43" applyNumberFormat="1" applyFont="1" applyFill="1" applyBorder="1" applyAlignment="1">
      <alignment horizontal="center" vertical="top"/>
    </xf>
    <xf numFmtId="0" fontId="24" fillId="34" borderId="18" xfId="43" applyFont="1" applyFill="1" applyBorder="1" applyAlignment="1">
      <alignment horizontal="center" vertical="top"/>
    </xf>
    <xf numFmtId="0" fontId="24" fillId="34" borderId="19" xfId="43" applyFont="1" applyFill="1" applyBorder="1" applyAlignment="1">
      <alignment horizontal="center" vertical="top"/>
    </xf>
    <xf numFmtId="0" fontId="43" fillId="34" borderId="10" xfId="43" applyFont="1" applyFill="1" applyBorder="1" applyAlignment="1">
      <alignment horizontal="center" vertical="center"/>
    </xf>
    <xf numFmtId="0" fontId="23" fillId="34" borderId="10" xfId="43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19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  <xf numFmtId="0" fontId="21" fillId="34" borderId="10" xfId="64" applyFont="1" applyFill="1" applyBorder="1" applyAlignment="1">
      <alignment horizontal="center" vertical="center"/>
    </xf>
    <xf numFmtId="0" fontId="23" fillId="34" borderId="12" xfId="43" applyFont="1" applyFill="1" applyBorder="1" applyAlignment="1">
      <alignment horizontal="center" vertical="center"/>
    </xf>
    <xf numFmtId="0" fontId="23" fillId="34" borderId="13" xfId="43" applyFont="1" applyFill="1" applyBorder="1" applyAlignment="1">
      <alignment horizontal="center" vertical="center"/>
    </xf>
    <xf numFmtId="0" fontId="23" fillId="34" borderId="16" xfId="43" applyFont="1" applyFill="1" applyBorder="1" applyAlignment="1">
      <alignment horizontal="center" vertical="center"/>
    </xf>
  </cellXfs>
  <cellStyles count="107">
    <cellStyle name="20% - Accent1" xfId="19" builtinId="30" customBuiltin="1"/>
    <cellStyle name="20% - Accent1 2" xfId="84"/>
    <cellStyle name="20% - Accent2" xfId="23" builtinId="34" customBuiltin="1"/>
    <cellStyle name="20% - Accent2 2" xfId="88"/>
    <cellStyle name="20% - Accent3" xfId="27" builtinId="38" customBuiltin="1"/>
    <cellStyle name="20% - Accent3 2" xfId="92"/>
    <cellStyle name="20% - Accent4" xfId="31" builtinId="42" customBuiltin="1"/>
    <cellStyle name="20% - Accent4 2" xfId="96"/>
    <cellStyle name="20% - Accent5" xfId="35" builtinId="46" customBuiltin="1"/>
    <cellStyle name="20% - Accent5 2" xfId="100"/>
    <cellStyle name="20% - Accent6" xfId="39" builtinId="50" customBuiltin="1"/>
    <cellStyle name="20% - Accent6 2" xfId="104"/>
    <cellStyle name="40% - Accent1" xfId="20" builtinId="31" customBuiltin="1"/>
    <cellStyle name="40% - Accent1 2" xfId="85"/>
    <cellStyle name="40% - Accent2" xfId="24" builtinId="35" customBuiltin="1"/>
    <cellStyle name="40% - Accent2 2" xfId="89"/>
    <cellStyle name="40% - Accent3" xfId="28" builtinId="39" customBuiltin="1"/>
    <cellStyle name="40% - Accent3 2" xfId="93"/>
    <cellStyle name="40% - Accent4" xfId="32" builtinId="43" customBuiltin="1"/>
    <cellStyle name="40% - Accent4 2" xfId="97"/>
    <cellStyle name="40% - Accent5" xfId="36" builtinId="47" customBuiltin="1"/>
    <cellStyle name="40% - Accent5 2" xfId="101"/>
    <cellStyle name="40% - Accent6" xfId="40" builtinId="51" customBuiltin="1"/>
    <cellStyle name="40% - Accent6 2" xfId="105"/>
    <cellStyle name="60% - Accent1" xfId="21" builtinId="32" customBuiltin="1"/>
    <cellStyle name="60% - Accent1 2" xfId="86"/>
    <cellStyle name="60% - Accent2" xfId="25" builtinId="36" customBuiltin="1"/>
    <cellStyle name="60% - Accent2 2" xfId="90"/>
    <cellStyle name="60% - Accent3" xfId="29" builtinId="40" customBuiltin="1"/>
    <cellStyle name="60% - Accent3 2" xfId="94"/>
    <cellStyle name="60% - Accent4" xfId="33" builtinId="44" customBuiltin="1"/>
    <cellStyle name="60% - Accent4 2" xfId="98"/>
    <cellStyle name="60% - Accent5" xfId="37" builtinId="48" customBuiltin="1"/>
    <cellStyle name="60% - Accent5 2" xfId="102"/>
    <cellStyle name="60% - Accent6" xfId="41" builtinId="52" customBuiltin="1"/>
    <cellStyle name="60% - Accent6 2" xfId="106"/>
    <cellStyle name="Accent1" xfId="18" builtinId="29" customBuiltin="1"/>
    <cellStyle name="Accent1 2" xfId="83"/>
    <cellStyle name="Accent2" xfId="22" builtinId="33" customBuiltin="1"/>
    <cellStyle name="Accent2 2" xfId="87"/>
    <cellStyle name="Accent3" xfId="26" builtinId="37" customBuiltin="1"/>
    <cellStyle name="Accent3 2" xfId="91"/>
    <cellStyle name="Accent4" xfId="30" builtinId="41" customBuiltin="1"/>
    <cellStyle name="Accent4 2" xfId="95"/>
    <cellStyle name="Accent5" xfId="34" builtinId="45" customBuiltin="1"/>
    <cellStyle name="Accent5 2" xfId="99"/>
    <cellStyle name="Accent6" xfId="38" builtinId="49" customBuiltin="1"/>
    <cellStyle name="Accent6 2" xfId="103"/>
    <cellStyle name="Bad" xfId="7" builtinId="27" customBuiltin="1"/>
    <cellStyle name="Bad 2" xfId="72"/>
    <cellStyle name="Calculation" xfId="11" builtinId="22" customBuiltin="1"/>
    <cellStyle name="Calculation 2" xfId="76"/>
    <cellStyle name="Check Cell" xfId="13" builtinId="23" customBuiltin="1"/>
    <cellStyle name="Check Cell 2" xfId="78"/>
    <cellStyle name="Comma" xfId="42" builtinId="3"/>
    <cellStyle name="Comma 2" xfId="45"/>
    <cellStyle name="Comma 2 2" xfId="46"/>
    <cellStyle name="Comma 3" xfId="47"/>
    <cellStyle name="Comma 4" xfId="48"/>
    <cellStyle name="Comma 5" xfId="49"/>
    <cellStyle name="Comma 6" xfId="61"/>
    <cellStyle name="Comma 6 2" xfId="65"/>
    <cellStyle name="Explanatory Text" xfId="16" builtinId="53" customBuiltin="1"/>
    <cellStyle name="Explanatory Text 2" xfId="81"/>
    <cellStyle name="Good" xfId="6" builtinId="26" customBuiltin="1"/>
    <cellStyle name="Good 2" xfId="71"/>
    <cellStyle name="Heading 1" xfId="2" builtinId="16" customBuiltin="1"/>
    <cellStyle name="Heading 1 2" xfId="67"/>
    <cellStyle name="Heading 2" xfId="3" builtinId="17" customBuiltin="1"/>
    <cellStyle name="Heading 2 2" xfId="68"/>
    <cellStyle name="Heading 3" xfId="4" builtinId="18" customBuiltin="1"/>
    <cellStyle name="Heading 3 2" xfId="69"/>
    <cellStyle name="Heading 4" xfId="5" builtinId="19" customBuiltin="1"/>
    <cellStyle name="Heading 4 2" xfId="70"/>
    <cellStyle name="Input" xfId="9" builtinId="20" customBuiltin="1"/>
    <cellStyle name="Input 2" xfId="74"/>
    <cellStyle name="Linked Cell" xfId="12" builtinId="24" customBuiltin="1"/>
    <cellStyle name="Linked Cell 2" xfId="77"/>
    <cellStyle name="Neutral" xfId="8" builtinId="28" customBuiltin="1"/>
    <cellStyle name="Neutral 2" xfId="73"/>
    <cellStyle name="Normal" xfId="0" builtinId="0"/>
    <cellStyle name="Normal 2" xfId="43"/>
    <cellStyle name="Normal 2 2" xfId="44"/>
    <cellStyle name="Normal 2 3" xfId="50"/>
    <cellStyle name="Normal 2 4" xfId="51"/>
    <cellStyle name="Normal 2 5" xfId="52"/>
    <cellStyle name="Normal 2 6" xfId="59"/>
    <cellStyle name="Normal 3" xfId="53"/>
    <cellStyle name="Normal 4" xfId="54"/>
    <cellStyle name="Normal 5" xfId="55"/>
    <cellStyle name="Normal 5 2" xfId="62"/>
    <cellStyle name="Normal 6" xfId="60"/>
    <cellStyle name="Normal 7" xfId="63"/>
    <cellStyle name="Normal 7 2" xfId="64"/>
    <cellStyle name="Note" xfId="15" builtinId="10" customBuiltin="1"/>
    <cellStyle name="Note 2" xfId="80"/>
    <cellStyle name="Output" xfId="10" builtinId="21" customBuiltin="1"/>
    <cellStyle name="Output 2" xfId="75"/>
    <cellStyle name="Percent" xfId="58" builtinId="5"/>
    <cellStyle name="Percent 2" xfId="56"/>
    <cellStyle name="Percent 3" xfId="57"/>
    <cellStyle name="Title" xfId="1" builtinId="15" customBuiltin="1"/>
    <cellStyle name="Title 2" xfId="66"/>
    <cellStyle name="Total" xfId="17" builtinId="25" customBuiltin="1"/>
    <cellStyle name="Total 2" xfId="82"/>
    <cellStyle name="Warning Text" xfId="14" builtinId="11" customBuiltin="1"/>
    <cellStyle name="Warning Text 2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rightToLeft="1" tabSelected="1" topLeftCell="A42" workbookViewId="0">
      <selection activeCell="A42" sqref="A42"/>
    </sheetView>
  </sheetViews>
  <sheetFormatPr defaultColWidth="9.125" defaultRowHeight="12.75" x14ac:dyDescent="0.2"/>
  <cols>
    <col min="1" max="1" width="24.625" style="1" customWidth="1"/>
    <col min="2" max="2" width="46.25" style="12" customWidth="1"/>
    <col min="3" max="3" width="19.25" style="13" customWidth="1"/>
    <col min="4" max="4" width="19.125" style="13" customWidth="1"/>
    <col min="5" max="5" width="20.625" style="13" customWidth="1"/>
    <col min="6" max="6" width="18.25" style="13" customWidth="1"/>
    <col min="7" max="7" width="18.5" style="13" customWidth="1"/>
    <col min="8" max="8" width="17.875" style="13" customWidth="1"/>
    <col min="9" max="9" width="18.25" style="13" customWidth="1"/>
    <col min="10" max="10" width="7.25" style="13" customWidth="1"/>
    <col min="11" max="11" width="17.875" style="13" bestFit="1" customWidth="1"/>
    <col min="12" max="12" width="17.625" style="13" customWidth="1"/>
    <col min="13" max="13" width="17.875" style="13" bestFit="1" customWidth="1"/>
    <col min="14" max="14" width="9.125" style="13"/>
    <col min="15" max="15" width="17.75" style="13" customWidth="1"/>
    <col min="16" max="16" width="14.75" style="13" customWidth="1"/>
    <col min="17" max="17" width="17.375" style="13" bestFit="1" customWidth="1"/>
    <col min="18" max="18" width="18.875" style="13" bestFit="1" customWidth="1"/>
    <col min="19" max="19" width="18.875" style="13" customWidth="1"/>
    <col min="20" max="20" width="20.875" style="13" customWidth="1"/>
    <col min="21" max="16384" width="9.125" style="13"/>
  </cols>
  <sheetData>
    <row r="1" spans="1:10" ht="18" customHeight="1" x14ac:dyDescent="0.2">
      <c r="A1" s="43" t="s">
        <v>124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8" customHeight="1" x14ac:dyDescent="0.2">
      <c r="A2" s="49" t="s">
        <v>130</v>
      </c>
      <c r="B2" s="50"/>
      <c r="C2" s="50"/>
      <c r="D2" s="50"/>
      <c r="E2" s="50"/>
      <c r="F2" s="50"/>
      <c r="G2" s="50"/>
      <c r="H2" s="50"/>
      <c r="I2" s="50"/>
      <c r="J2" s="51"/>
    </row>
    <row r="3" spans="1:10" ht="18" customHeight="1" x14ac:dyDescent="0.2">
      <c r="A3" s="44" t="s">
        <v>131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13.5" customHeight="1" x14ac:dyDescent="0.2">
      <c r="A4" s="45" t="s">
        <v>119</v>
      </c>
      <c r="B4" s="46" t="s">
        <v>33</v>
      </c>
      <c r="C4" s="48" t="s">
        <v>112</v>
      </c>
      <c r="D4" s="48"/>
      <c r="E4" s="48"/>
      <c r="F4" s="15"/>
      <c r="G4" s="48" t="s">
        <v>113</v>
      </c>
      <c r="H4" s="48"/>
      <c r="I4" s="48"/>
      <c r="J4" s="15"/>
    </row>
    <row r="5" spans="1:10" ht="15" x14ac:dyDescent="0.25">
      <c r="A5" s="45"/>
      <c r="B5" s="47"/>
      <c r="C5" s="16" t="s">
        <v>120</v>
      </c>
      <c r="D5" s="16" t="s">
        <v>125</v>
      </c>
      <c r="E5" s="16" t="s">
        <v>121</v>
      </c>
      <c r="F5" s="15" t="s">
        <v>122</v>
      </c>
      <c r="G5" s="16" t="s">
        <v>120</v>
      </c>
      <c r="H5" s="16" t="s">
        <v>125</v>
      </c>
      <c r="I5" s="16" t="s">
        <v>121</v>
      </c>
      <c r="J5" s="15" t="s">
        <v>122</v>
      </c>
    </row>
    <row r="6" spans="1:10" ht="15" x14ac:dyDescent="0.25">
      <c r="A6" s="6" t="s">
        <v>1</v>
      </c>
      <c r="B6" s="17" t="s">
        <v>34</v>
      </c>
      <c r="C6" s="10">
        <v>515258513810</v>
      </c>
      <c r="D6" s="10">
        <v>370874615135.78699</v>
      </c>
      <c r="E6" s="10">
        <v>144383898674.21301</v>
      </c>
      <c r="F6" s="18">
        <f>D6/C6</f>
        <v>0.71978357503190304</v>
      </c>
      <c r="G6" s="10">
        <v>7041775000</v>
      </c>
      <c r="H6" s="10">
        <v>1049613362</v>
      </c>
      <c r="I6" s="10">
        <v>5992161638</v>
      </c>
      <c r="J6" s="18">
        <f>H6/G6</f>
        <v>0.14905522570658677</v>
      </c>
    </row>
    <row r="7" spans="1:10" ht="15" x14ac:dyDescent="0.25">
      <c r="A7" s="6" t="s">
        <v>2</v>
      </c>
      <c r="B7" s="17" t="s">
        <v>35</v>
      </c>
      <c r="C7" s="10">
        <v>82236600969</v>
      </c>
      <c r="D7" s="10">
        <v>78075284311</v>
      </c>
      <c r="E7" s="10">
        <v>4161316658</v>
      </c>
      <c r="F7" s="18">
        <f t="shared" ref="F7:F39" si="0">D7/C7</f>
        <v>0.94939824106338422</v>
      </c>
      <c r="G7" s="10">
        <v>4802000000</v>
      </c>
      <c r="H7" s="10">
        <v>75357500</v>
      </c>
      <c r="I7" s="10">
        <v>4726642500</v>
      </c>
      <c r="J7" s="18">
        <f>H7/G7</f>
        <v>1.5692940441482714E-2</v>
      </c>
    </row>
    <row r="8" spans="1:10" ht="15" x14ac:dyDescent="0.25">
      <c r="A8" s="6" t="s">
        <v>3</v>
      </c>
      <c r="B8" s="17" t="s">
        <v>36</v>
      </c>
      <c r="C8" s="10">
        <v>1671948608754</v>
      </c>
      <c r="D8" s="10">
        <v>1265465993894.1001</v>
      </c>
      <c r="E8" s="10">
        <v>406482614859.89899</v>
      </c>
      <c r="F8" s="18">
        <f t="shared" si="0"/>
        <v>0.75688091563841409</v>
      </c>
      <c r="G8" s="10">
        <v>548763876000</v>
      </c>
      <c r="H8" s="10">
        <v>344433378914</v>
      </c>
      <c r="I8" s="10">
        <v>204330497086</v>
      </c>
      <c r="J8" s="18">
        <f t="shared" ref="J8:J39" si="1">H8/G8</f>
        <v>0.62765315644428465</v>
      </c>
    </row>
    <row r="9" spans="1:10" ht="15" x14ac:dyDescent="0.25">
      <c r="A9" s="6" t="s">
        <v>4</v>
      </c>
      <c r="B9" s="17" t="s">
        <v>37</v>
      </c>
      <c r="C9" s="10">
        <v>361986164122</v>
      </c>
      <c r="D9" s="10">
        <v>270676828345.70001</v>
      </c>
      <c r="E9" s="10">
        <v>91309335776.300003</v>
      </c>
      <c r="F9" s="18">
        <f t="shared" si="0"/>
        <v>0.74775462482724597</v>
      </c>
      <c r="G9" s="10">
        <v>208700000000</v>
      </c>
      <c r="H9" s="10">
        <v>80051616544</v>
      </c>
      <c r="I9" s="10">
        <v>128648383456</v>
      </c>
      <c r="J9" s="18">
        <f t="shared" si="1"/>
        <v>0.38357267150934354</v>
      </c>
    </row>
    <row r="10" spans="1:10" ht="15" x14ac:dyDescent="0.25">
      <c r="A10" s="6" t="s">
        <v>5</v>
      </c>
      <c r="B10" s="17" t="s">
        <v>38</v>
      </c>
      <c r="C10" s="10">
        <v>11259397553693</v>
      </c>
      <c r="D10" s="10">
        <v>10929405589169.5</v>
      </c>
      <c r="E10" s="10">
        <v>329991964523.45801</v>
      </c>
      <c r="F10" s="18">
        <f t="shared" si="0"/>
        <v>0.97069186313478517</v>
      </c>
      <c r="G10" s="10">
        <v>1469490132000</v>
      </c>
      <c r="H10" s="10">
        <v>5860027034</v>
      </c>
      <c r="I10" s="10">
        <v>1463630104966</v>
      </c>
      <c r="J10" s="18">
        <f t="shared" si="1"/>
        <v>3.9877961113113482E-3</v>
      </c>
    </row>
    <row r="11" spans="1:10" ht="15" x14ac:dyDescent="0.25">
      <c r="A11" s="6" t="s">
        <v>6</v>
      </c>
      <c r="B11" s="17" t="s">
        <v>39</v>
      </c>
      <c r="C11" s="10">
        <v>6960171639342</v>
      </c>
      <c r="D11" s="10">
        <v>5876597198966.4102</v>
      </c>
      <c r="E11" s="10">
        <v>1083574440375.59</v>
      </c>
      <c r="F11" s="18">
        <f t="shared" si="0"/>
        <v>0.84431785643751323</v>
      </c>
      <c r="G11" s="10">
        <v>190016000000</v>
      </c>
      <c r="H11" s="10">
        <v>73934901086</v>
      </c>
      <c r="I11" s="10">
        <v>116081098914</v>
      </c>
      <c r="J11" s="18">
        <f t="shared" si="1"/>
        <v>0.38909829217539577</v>
      </c>
    </row>
    <row r="12" spans="1:10" ht="15" x14ac:dyDescent="0.25">
      <c r="A12" s="6" t="s">
        <v>7</v>
      </c>
      <c r="B12" s="17" t="s">
        <v>40</v>
      </c>
      <c r="C12" s="10">
        <v>128810012125</v>
      </c>
      <c r="D12" s="10">
        <v>104185149253.83299</v>
      </c>
      <c r="E12" s="10">
        <v>24624862871.167</v>
      </c>
      <c r="F12" s="18">
        <f t="shared" si="0"/>
        <v>0.80882803700638961</v>
      </c>
      <c r="G12" s="10">
        <v>24711939000</v>
      </c>
      <c r="H12" s="10">
        <v>12112791850</v>
      </c>
      <c r="I12" s="10">
        <v>12599147150</v>
      </c>
      <c r="J12" s="18">
        <f t="shared" si="1"/>
        <v>0.49015950751578014</v>
      </c>
    </row>
    <row r="13" spans="1:10" ht="15" x14ac:dyDescent="0.25">
      <c r="A13" s="6" t="s">
        <v>8</v>
      </c>
      <c r="B13" s="17" t="s">
        <v>41</v>
      </c>
      <c r="C13" s="10">
        <v>4658174783946</v>
      </c>
      <c r="D13" s="10">
        <v>3951324341463.4199</v>
      </c>
      <c r="E13" s="10">
        <v>706850442482.573</v>
      </c>
      <c r="F13" s="18">
        <f t="shared" si="0"/>
        <v>0.84825592098461411</v>
      </c>
      <c r="G13" s="10">
        <v>1089620000000</v>
      </c>
      <c r="H13" s="10">
        <v>216278149031</v>
      </c>
      <c r="I13" s="10">
        <v>873341850969</v>
      </c>
      <c r="J13" s="18">
        <f t="shared" si="1"/>
        <v>0.19848951839265064</v>
      </c>
    </row>
    <row r="14" spans="1:10" ht="15" x14ac:dyDescent="0.25">
      <c r="A14" s="6" t="s">
        <v>9</v>
      </c>
      <c r="B14" s="17" t="s">
        <v>42</v>
      </c>
      <c r="C14" s="10">
        <v>5278180328500</v>
      </c>
      <c r="D14" s="10">
        <v>4853290455485</v>
      </c>
      <c r="E14" s="10">
        <v>424889873015</v>
      </c>
      <c r="F14" s="18">
        <f t="shared" si="0"/>
        <v>0.91950069028131354</v>
      </c>
      <c r="G14" s="10">
        <v>445500000000</v>
      </c>
      <c r="H14" s="10">
        <v>144297700152</v>
      </c>
      <c r="I14" s="10">
        <v>301202299848</v>
      </c>
      <c r="J14" s="18">
        <f t="shared" si="1"/>
        <v>0.32390056150841751</v>
      </c>
    </row>
    <row r="15" spans="1:10" ht="15" x14ac:dyDescent="0.25">
      <c r="A15" s="6" t="s">
        <v>10</v>
      </c>
      <c r="B15" s="17" t="s">
        <v>43</v>
      </c>
      <c r="C15" s="10">
        <v>544600983545</v>
      </c>
      <c r="D15" s="10">
        <v>432620075104.32599</v>
      </c>
      <c r="E15" s="10">
        <v>111980908440.674</v>
      </c>
      <c r="F15" s="18">
        <f t="shared" si="0"/>
        <v>0.79437990046997209</v>
      </c>
      <c r="G15" s="10">
        <v>15978259000</v>
      </c>
      <c r="H15" s="10">
        <v>3105922690</v>
      </c>
      <c r="I15" s="10">
        <v>12872336310</v>
      </c>
      <c r="J15" s="18">
        <f t="shared" si="1"/>
        <v>0.19438429994156434</v>
      </c>
    </row>
    <row r="16" spans="1:10" ht="15" x14ac:dyDescent="0.25">
      <c r="A16" s="6" t="s">
        <v>11</v>
      </c>
      <c r="B16" s="17" t="s">
        <v>44</v>
      </c>
      <c r="C16" s="10">
        <v>5026761884283</v>
      </c>
      <c r="D16" s="10">
        <v>4615779560870.7998</v>
      </c>
      <c r="E16" s="10">
        <v>410982323412.198</v>
      </c>
      <c r="F16" s="18">
        <f t="shared" si="0"/>
        <v>0.91824113955005426</v>
      </c>
      <c r="G16" s="10">
        <v>270975765000</v>
      </c>
      <c r="H16" s="10">
        <v>51434661234</v>
      </c>
      <c r="I16" s="10">
        <v>219541103766</v>
      </c>
      <c r="J16" s="18">
        <f t="shared" si="1"/>
        <v>0.18981277249646292</v>
      </c>
    </row>
    <row r="17" spans="1:10" ht="15" x14ac:dyDescent="0.25">
      <c r="A17" s="6" t="s">
        <v>12</v>
      </c>
      <c r="B17" s="17" t="s">
        <v>45</v>
      </c>
      <c r="C17" s="10">
        <v>97551782206</v>
      </c>
      <c r="D17" s="10">
        <v>76667189608</v>
      </c>
      <c r="E17" s="10">
        <v>20884592598</v>
      </c>
      <c r="F17" s="18">
        <f t="shared" si="0"/>
        <v>0.78591275191776577</v>
      </c>
      <c r="G17" s="10">
        <v>550000000000</v>
      </c>
      <c r="H17" s="10">
        <v>408558134868</v>
      </c>
      <c r="I17" s="10">
        <v>141441865132</v>
      </c>
      <c r="J17" s="18">
        <f t="shared" si="1"/>
        <v>0.74283297248727276</v>
      </c>
    </row>
    <row r="18" spans="1:10" ht="15" x14ac:dyDescent="0.25">
      <c r="A18" s="6" t="s">
        <v>13</v>
      </c>
      <c r="B18" s="17" t="s">
        <v>46</v>
      </c>
      <c r="C18" s="10">
        <v>4719126033969</v>
      </c>
      <c r="D18" s="10">
        <v>4205972862894.0801</v>
      </c>
      <c r="E18" s="10">
        <v>513153171074.91901</v>
      </c>
      <c r="F18" s="18">
        <f t="shared" si="0"/>
        <v>0.89126097345543143</v>
      </c>
      <c r="G18" s="10">
        <v>91438000000</v>
      </c>
      <c r="H18" s="10">
        <v>11712265351</v>
      </c>
      <c r="I18" s="10">
        <v>79725734649</v>
      </c>
      <c r="J18" s="18">
        <f t="shared" si="1"/>
        <v>0.1280896930269691</v>
      </c>
    </row>
    <row r="19" spans="1:10" ht="15" x14ac:dyDescent="0.25">
      <c r="A19" s="6" t="s">
        <v>14</v>
      </c>
      <c r="B19" s="17" t="s">
        <v>47</v>
      </c>
      <c r="C19" s="10">
        <v>180287986829</v>
      </c>
      <c r="D19" s="10">
        <v>140231619983.716</v>
      </c>
      <c r="E19" s="10">
        <v>40056366845.283997</v>
      </c>
      <c r="F19" s="18">
        <f t="shared" si="0"/>
        <v>0.77782010021956283</v>
      </c>
      <c r="G19" s="10">
        <v>42509469000</v>
      </c>
      <c r="H19" s="10">
        <v>20857358975</v>
      </c>
      <c r="I19" s="10">
        <v>21652110025</v>
      </c>
      <c r="J19" s="18">
        <f t="shared" si="1"/>
        <v>0.49065207036578135</v>
      </c>
    </row>
    <row r="20" spans="1:10" ht="15" x14ac:dyDescent="0.25">
      <c r="A20" s="6" t="s">
        <v>15</v>
      </c>
      <c r="B20" s="17" t="s">
        <v>48</v>
      </c>
      <c r="C20" s="10">
        <v>405434107022</v>
      </c>
      <c r="D20" s="10">
        <v>187800679463.85999</v>
      </c>
      <c r="E20" s="10">
        <v>217633427558.14001</v>
      </c>
      <c r="F20" s="18">
        <f t="shared" si="0"/>
        <v>0.46320888206297206</v>
      </c>
      <c r="G20" s="10">
        <v>537167287000</v>
      </c>
      <c r="H20" s="10">
        <v>117618894549.5</v>
      </c>
      <c r="I20" s="10">
        <v>419548392450.5</v>
      </c>
      <c r="J20" s="18">
        <f t="shared" si="1"/>
        <v>0.21896138762727746</v>
      </c>
    </row>
    <row r="21" spans="1:10" ht="15" x14ac:dyDescent="0.25">
      <c r="A21" s="6" t="s">
        <v>16</v>
      </c>
      <c r="B21" s="17" t="s">
        <v>49</v>
      </c>
      <c r="C21" s="10">
        <v>850917297882</v>
      </c>
      <c r="D21" s="10">
        <v>659562417945.56104</v>
      </c>
      <c r="E21" s="10">
        <v>191354879936.439</v>
      </c>
      <c r="F21" s="18">
        <f t="shared" si="0"/>
        <v>0.77511929724223927</v>
      </c>
      <c r="G21" s="10">
        <v>1765096000000</v>
      </c>
      <c r="H21" s="10">
        <v>1508017353607</v>
      </c>
      <c r="I21" s="10">
        <v>257078646393</v>
      </c>
      <c r="J21" s="18">
        <f t="shared" si="1"/>
        <v>0.85435429778720251</v>
      </c>
    </row>
    <row r="22" spans="1:10" ht="15" x14ac:dyDescent="0.25">
      <c r="A22" s="6" t="s">
        <v>17</v>
      </c>
      <c r="B22" s="17" t="s">
        <v>50</v>
      </c>
      <c r="C22" s="10">
        <v>258857075711</v>
      </c>
      <c r="D22" s="10">
        <v>153012552174.98599</v>
      </c>
      <c r="E22" s="10">
        <v>105844523536.01401</v>
      </c>
      <c r="F22" s="18">
        <f t="shared" si="0"/>
        <v>0.59110824672150852</v>
      </c>
      <c r="G22" s="10">
        <v>779611033000</v>
      </c>
      <c r="H22" s="10">
        <v>560296278978</v>
      </c>
      <c r="I22" s="10">
        <v>219314754022</v>
      </c>
      <c r="J22" s="18">
        <f t="shared" si="1"/>
        <v>0.71868695447002484</v>
      </c>
    </row>
    <row r="23" spans="1:10" ht="15" x14ac:dyDescent="0.25">
      <c r="A23" s="6" t="s">
        <v>18</v>
      </c>
      <c r="B23" s="17" t="s">
        <v>51</v>
      </c>
      <c r="C23" s="10">
        <v>557256605648</v>
      </c>
      <c r="D23" s="10">
        <v>423631891554.66803</v>
      </c>
      <c r="E23" s="10">
        <v>133624714093.332</v>
      </c>
      <c r="F23" s="18">
        <f t="shared" si="0"/>
        <v>0.76020972611361359</v>
      </c>
      <c r="G23" s="10">
        <v>209414578000</v>
      </c>
      <c r="H23" s="10">
        <v>81200629967.5</v>
      </c>
      <c r="I23" s="10">
        <v>128213948032.5</v>
      </c>
      <c r="J23" s="18">
        <f t="shared" si="1"/>
        <v>0.38775060811430234</v>
      </c>
    </row>
    <row r="24" spans="1:10" ht="15" x14ac:dyDescent="0.25">
      <c r="A24" s="6" t="s">
        <v>19</v>
      </c>
      <c r="B24" s="17" t="s">
        <v>52</v>
      </c>
      <c r="C24" s="10">
        <v>233923560523</v>
      </c>
      <c r="D24" s="10">
        <v>207189666200.84299</v>
      </c>
      <c r="E24" s="10">
        <v>26733894322.157001</v>
      </c>
      <c r="F24" s="18">
        <f t="shared" si="0"/>
        <v>0.88571525560577957</v>
      </c>
      <c r="G24" s="10">
        <v>1151588963000</v>
      </c>
      <c r="H24" s="10">
        <v>785595936124.66602</v>
      </c>
      <c r="I24" s="10">
        <v>365993026875.33398</v>
      </c>
      <c r="J24" s="18">
        <f t="shared" si="1"/>
        <v>0.6821843221544196</v>
      </c>
    </row>
    <row r="25" spans="1:10" ht="15" x14ac:dyDescent="0.25">
      <c r="A25" s="6" t="s">
        <v>20</v>
      </c>
      <c r="B25" s="17" t="s">
        <v>53</v>
      </c>
      <c r="C25" s="10">
        <v>1642429558559</v>
      </c>
      <c r="D25" s="10">
        <v>1398057305518.46</v>
      </c>
      <c r="E25" s="10">
        <v>244372253040.54001</v>
      </c>
      <c r="F25" s="18">
        <f t="shared" si="0"/>
        <v>0.85121294744905696</v>
      </c>
      <c r="G25" s="10">
        <v>3103550000000</v>
      </c>
      <c r="H25" s="10">
        <v>645128802045.70996</v>
      </c>
      <c r="I25" s="10">
        <v>2458421197954.29</v>
      </c>
      <c r="J25" s="18">
        <f t="shared" si="1"/>
        <v>0.20786802276287153</v>
      </c>
    </row>
    <row r="26" spans="1:10" ht="15" x14ac:dyDescent="0.25">
      <c r="A26" s="6" t="s">
        <v>54</v>
      </c>
      <c r="B26" s="17" t="s">
        <v>55</v>
      </c>
      <c r="C26" s="10">
        <v>239448886612</v>
      </c>
      <c r="D26" s="10">
        <v>139316051217.56</v>
      </c>
      <c r="E26" s="10">
        <v>100132835394.44</v>
      </c>
      <c r="F26" s="18">
        <f t="shared" si="0"/>
        <v>0.58181958241178211</v>
      </c>
      <c r="G26" s="10">
        <v>66376485000</v>
      </c>
      <c r="H26" s="10">
        <v>25447298454</v>
      </c>
      <c r="I26" s="10">
        <v>40929186546</v>
      </c>
      <c r="J26" s="18">
        <f t="shared" si="1"/>
        <v>0.38337821675854034</v>
      </c>
    </row>
    <row r="27" spans="1:10" ht="15" x14ac:dyDescent="0.25">
      <c r="A27" s="6" t="s">
        <v>21</v>
      </c>
      <c r="B27" s="17" t="s">
        <v>56</v>
      </c>
      <c r="C27" s="10">
        <v>159711129231</v>
      </c>
      <c r="D27" s="10">
        <v>39123869336.704002</v>
      </c>
      <c r="E27" s="10">
        <v>120587259894.29601</v>
      </c>
      <c r="F27" s="18">
        <f t="shared" si="0"/>
        <v>0.24496645615795973</v>
      </c>
      <c r="G27" s="10">
        <v>921024297447</v>
      </c>
      <c r="H27" s="10">
        <v>221740255289</v>
      </c>
      <c r="I27" s="10">
        <v>699284042158</v>
      </c>
      <c r="J27" s="18">
        <f t="shared" si="1"/>
        <v>0.24075396914461961</v>
      </c>
    </row>
    <row r="28" spans="1:10" ht="15" x14ac:dyDescent="0.25">
      <c r="A28" s="6" t="s">
        <v>57</v>
      </c>
      <c r="B28" s="17" t="s">
        <v>58</v>
      </c>
      <c r="C28" s="10">
        <v>2196438046128</v>
      </c>
      <c r="D28" s="10">
        <v>2000231796127.1001</v>
      </c>
      <c r="E28" s="10">
        <v>196206250000.897</v>
      </c>
      <c r="F28" s="18">
        <f t="shared" si="0"/>
        <v>0.91067071054119508</v>
      </c>
      <c r="G28" s="10">
        <v>409951203000</v>
      </c>
      <c r="H28" s="10">
        <v>170657247780.5</v>
      </c>
      <c r="I28" s="10">
        <v>239293955219.5</v>
      </c>
      <c r="J28" s="18">
        <f t="shared" si="1"/>
        <v>0.41628673493732865</v>
      </c>
    </row>
    <row r="29" spans="1:10" ht="15" x14ac:dyDescent="0.25">
      <c r="A29" s="6" t="s">
        <v>22</v>
      </c>
      <c r="B29" s="17" t="s">
        <v>59</v>
      </c>
      <c r="C29" s="10">
        <v>2801769646476</v>
      </c>
      <c r="D29" s="10">
        <v>2661434435038</v>
      </c>
      <c r="E29" s="10">
        <v>140335211438</v>
      </c>
      <c r="F29" s="18">
        <f t="shared" si="0"/>
        <v>0.94991193811578678</v>
      </c>
      <c r="G29" s="10">
        <v>4276768000000</v>
      </c>
      <c r="H29" s="10">
        <v>4134392297600</v>
      </c>
      <c r="I29" s="10">
        <v>142375702400</v>
      </c>
      <c r="J29" s="18">
        <f t="shared" si="1"/>
        <v>0.96670950998511029</v>
      </c>
    </row>
    <row r="30" spans="1:10" ht="15" x14ac:dyDescent="0.25">
      <c r="A30" s="6" t="s">
        <v>23</v>
      </c>
      <c r="B30" s="17" t="s">
        <v>60</v>
      </c>
      <c r="C30" s="10">
        <v>112257196918</v>
      </c>
      <c r="D30" s="10">
        <v>92710679176.936996</v>
      </c>
      <c r="E30" s="10">
        <v>19546517741.063</v>
      </c>
      <c r="F30" s="18">
        <f t="shared" si="0"/>
        <v>0.8258773755473241</v>
      </c>
      <c r="G30" s="10">
        <v>37039544000</v>
      </c>
      <c r="H30" s="10">
        <v>15989380782.740999</v>
      </c>
      <c r="I30" s="10">
        <v>21050163217.258999</v>
      </c>
      <c r="J30" s="18">
        <f t="shared" si="1"/>
        <v>0.43168406130326548</v>
      </c>
    </row>
    <row r="31" spans="1:10" ht="15" x14ac:dyDescent="0.25">
      <c r="A31" s="6" t="s">
        <v>24</v>
      </c>
      <c r="B31" s="17" t="s">
        <v>61</v>
      </c>
      <c r="C31" s="10">
        <v>80555365972</v>
      </c>
      <c r="D31" s="10">
        <v>78701343227</v>
      </c>
      <c r="E31" s="10">
        <v>1854022745</v>
      </c>
      <c r="F31" s="18">
        <f t="shared" si="0"/>
        <v>0.97698449106860941</v>
      </c>
      <c r="G31" s="10">
        <v>393151650000</v>
      </c>
      <c r="H31" s="10">
        <v>116829832281</v>
      </c>
      <c r="I31" s="10">
        <v>276321817719</v>
      </c>
      <c r="J31" s="18">
        <f t="shared" si="1"/>
        <v>0.29716225858647677</v>
      </c>
    </row>
    <row r="32" spans="1:10" ht="15" x14ac:dyDescent="0.25">
      <c r="A32" s="6" t="s">
        <v>25</v>
      </c>
      <c r="B32" s="17" t="s">
        <v>62</v>
      </c>
      <c r="C32" s="10">
        <v>69038985102</v>
      </c>
      <c r="D32" s="10">
        <v>34844781069</v>
      </c>
      <c r="E32" s="10">
        <v>34194204033</v>
      </c>
      <c r="F32" s="18">
        <f t="shared" si="0"/>
        <v>0.50471166425055947</v>
      </c>
      <c r="G32" s="10">
        <v>20740739000</v>
      </c>
      <c r="H32" s="10">
        <v>6465976879</v>
      </c>
      <c r="I32" s="10">
        <v>14274762121</v>
      </c>
      <c r="J32" s="18">
        <f t="shared" si="1"/>
        <v>0.31175248283101198</v>
      </c>
    </row>
    <row r="33" spans="1:20" ht="15" x14ac:dyDescent="0.25">
      <c r="A33" s="6" t="s">
        <v>26</v>
      </c>
      <c r="B33" s="17" t="s">
        <v>63</v>
      </c>
      <c r="C33" s="10">
        <v>211808356329</v>
      </c>
      <c r="D33" s="10">
        <v>203459593262</v>
      </c>
      <c r="E33" s="10">
        <v>8348763067</v>
      </c>
      <c r="F33" s="18">
        <f t="shared" si="0"/>
        <v>0.96058341034462336</v>
      </c>
      <c r="G33" s="10">
        <v>18194000000</v>
      </c>
      <c r="H33" s="10">
        <v>8430489836</v>
      </c>
      <c r="I33" s="10">
        <v>9763510164</v>
      </c>
      <c r="J33" s="18">
        <f t="shared" si="1"/>
        <v>0.46336648543475872</v>
      </c>
    </row>
    <row r="34" spans="1:20" ht="15" x14ac:dyDescent="0.25">
      <c r="A34" s="6" t="s">
        <v>27</v>
      </c>
      <c r="B34" s="17" t="s">
        <v>64</v>
      </c>
      <c r="C34" s="10">
        <v>29504758075</v>
      </c>
      <c r="D34" s="10">
        <v>20227838537</v>
      </c>
      <c r="E34" s="10">
        <v>9276919538</v>
      </c>
      <c r="F34" s="18">
        <f t="shared" si="0"/>
        <v>0.68557886445235661</v>
      </c>
      <c r="G34" s="10">
        <v>10000000000</v>
      </c>
      <c r="H34" s="10">
        <v>2559981244</v>
      </c>
      <c r="I34" s="10">
        <v>7440018756</v>
      </c>
      <c r="J34" s="18">
        <f t="shared" si="1"/>
        <v>0.25599812440000003</v>
      </c>
    </row>
    <row r="35" spans="1:20" ht="15" x14ac:dyDescent="0.25">
      <c r="A35" s="6" t="s">
        <v>28</v>
      </c>
      <c r="B35" s="17" t="s">
        <v>65</v>
      </c>
      <c r="C35" s="10">
        <v>7054102365000</v>
      </c>
      <c r="D35" s="10">
        <v>7120515253112</v>
      </c>
      <c r="E35" s="10">
        <v>-66412888112</v>
      </c>
      <c r="F35" s="18">
        <f t="shared" si="0"/>
        <v>1.0094147893914209</v>
      </c>
      <c r="G35" s="10">
        <v>3438448407000</v>
      </c>
      <c r="H35" s="10">
        <v>3438810367827</v>
      </c>
      <c r="I35" s="10">
        <v>-361960827</v>
      </c>
      <c r="J35" s="18">
        <f t="shared" si="1"/>
        <v>1.0001052686514833</v>
      </c>
    </row>
    <row r="36" spans="1:20" ht="15" x14ac:dyDescent="0.25">
      <c r="A36" s="6" t="s">
        <v>29</v>
      </c>
      <c r="B36" s="17" t="s">
        <v>66</v>
      </c>
      <c r="C36" s="10">
        <v>2182100653292</v>
      </c>
      <c r="D36" s="10">
        <v>1776642933520.1799</v>
      </c>
      <c r="E36" s="10">
        <v>405457719771.81702</v>
      </c>
      <c r="F36" s="18">
        <f t="shared" si="0"/>
        <v>0.81418926796060886</v>
      </c>
      <c r="G36" s="10">
        <v>3746569058100</v>
      </c>
      <c r="H36" s="10">
        <v>2326635928102.5</v>
      </c>
      <c r="I36" s="10">
        <v>1419933129997.5</v>
      </c>
      <c r="J36" s="18">
        <f t="shared" si="1"/>
        <v>0.6210044155124711</v>
      </c>
    </row>
    <row r="37" spans="1:20" ht="15" x14ac:dyDescent="0.25">
      <c r="A37" s="6" t="s">
        <v>30</v>
      </c>
      <c r="B37" s="17" t="s">
        <v>67</v>
      </c>
      <c r="C37" s="10">
        <v>292073289431</v>
      </c>
      <c r="D37" s="10">
        <v>213230573360.16599</v>
      </c>
      <c r="E37" s="10">
        <v>78842716070.834</v>
      </c>
      <c r="F37" s="18">
        <f t="shared" si="0"/>
        <v>0.73005845134133707</v>
      </c>
      <c r="G37" s="10">
        <v>22453868000</v>
      </c>
      <c r="H37" s="10">
        <v>13762564020</v>
      </c>
      <c r="I37" s="10">
        <v>8691303980</v>
      </c>
      <c r="J37" s="18">
        <f t="shared" si="1"/>
        <v>0.61292620140102361</v>
      </c>
    </row>
    <row r="38" spans="1:20" ht="15" hidden="1" x14ac:dyDescent="0.25">
      <c r="A38" s="6" t="s">
        <v>68</v>
      </c>
      <c r="B38" s="17" t="s">
        <v>69</v>
      </c>
      <c r="C38" s="9"/>
      <c r="D38" s="9"/>
      <c r="E38" s="9"/>
      <c r="F38" s="18"/>
      <c r="G38" s="9"/>
      <c r="H38" s="9"/>
      <c r="I38" s="9"/>
      <c r="J38" s="18"/>
    </row>
    <row r="39" spans="1:20" ht="15" x14ac:dyDescent="0.25">
      <c r="A39" s="6" t="s">
        <v>123</v>
      </c>
      <c r="B39" s="17" t="s">
        <v>70</v>
      </c>
      <c r="C39" s="10">
        <f>SUM(C6:C38)</f>
        <v>60862119760004</v>
      </c>
      <c r="D39" s="10">
        <f t="shared" ref="D39:E39" si="2">SUM(D6:D38)</f>
        <v>54580860424327.703</v>
      </c>
      <c r="E39" s="10">
        <f t="shared" si="2"/>
        <v>6281259335676.2461</v>
      </c>
      <c r="F39" s="18">
        <f t="shared" si="0"/>
        <v>0.89679525852130981</v>
      </c>
      <c r="G39" s="10">
        <f>SUM(G6:G38)</f>
        <v>25866692327547</v>
      </c>
      <c r="H39" s="10">
        <f t="shared" ref="H39:I39" si="3">SUM(H6:H38)</f>
        <v>15553341393959.115</v>
      </c>
      <c r="I39" s="10">
        <f t="shared" si="3"/>
        <v>10313350933587.883</v>
      </c>
      <c r="J39" s="18">
        <f t="shared" si="1"/>
        <v>0.60128837491121445</v>
      </c>
    </row>
    <row r="41" spans="1:20" ht="22.5" customHeight="1" x14ac:dyDescent="0.2">
      <c r="A41" s="29" t="s">
        <v>132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</row>
    <row r="42" spans="1:20" ht="15" x14ac:dyDescent="0.2">
      <c r="A42" s="7"/>
      <c r="B42" s="8"/>
      <c r="C42" s="14" t="s">
        <v>112</v>
      </c>
      <c r="D42" s="14" t="s">
        <v>113</v>
      </c>
      <c r="E42" s="14" t="s">
        <v>112</v>
      </c>
      <c r="F42" s="14" t="s">
        <v>113</v>
      </c>
      <c r="G42" s="14" t="s">
        <v>112</v>
      </c>
      <c r="H42" s="14" t="s">
        <v>113</v>
      </c>
      <c r="I42" s="14" t="s">
        <v>112</v>
      </c>
      <c r="J42" s="14" t="s">
        <v>113</v>
      </c>
      <c r="K42" s="14" t="s">
        <v>112</v>
      </c>
      <c r="L42" s="14" t="s">
        <v>113</v>
      </c>
      <c r="M42" s="14" t="s">
        <v>112</v>
      </c>
      <c r="N42" s="14" t="s">
        <v>113</v>
      </c>
      <c r="O42" s="14" t="s">
        <v>112</v>
      </c>
      <c r="P42" s="14" t="s">
        <v>113</v>
      </c>
      <c r="Q42" s="14" t="s">
        <v>112</v>
      </c>
      <c r="R42" s="14" t="s">
        <v>113</v>
      </c>
      <c r="S42" s="32" t="s">
        <v>128</v>
      </c>
      <c r="T42" s="32" t="s">
        <v>129</v>
      </c>
    </row>
    <row r="43" spans="1:20" x14ac:dyDescent="0.2">
      <c r="A43" s="35" t="s">
        <v>0</v>
      </c>
      <c r="B43" s="37" t="s">
        <v>33</v>
      </c>
      <c r="C43" s="39" t="s">
        <v>98</v>
      </c>
      <c r="D43" s="40"/>
      <c r="E43" s="39" t="s">
        <v>100</v>
      </c>
      <c r="F43" s="40"/>
      <c r="G43" s="39" t="s">
        <v>102</v>
      </c>
      <c r="H43" s="40"/>
      <c r="I43" s="39" t="s">
        <v>104</v>
      </c>
      <c r="J43" s="40"/>
      <c r="K43" s="41" t="s">
        <v>106</v>
      </c>
      <c r="L43" s="42"/>
      <c r="M43" s="41" t="s">
        <v>107</v>
      </c>
      <c r="N43" s="42"/>
      <c r="O43" s="41" t="s">
        <v>108</v>
      </c>
      <c r="P43" s="42"/>
      <c r="Q43" s="41" t="s">
        <v>110</v>
      </c>
      <c r="R43" s="42"/>
      <c r="S43" s="33"/>
      <c r="T43" s="33"/>
    </row>
    <row r="44" spans="1:20" x14ac:dyDescent="0.2">
      <c r="A44" s="36"/>
      <c r="B44" s="38"/>
      <c r="C44" s="25" t="s">
        <v>99</v>
      </c>
      <c r="D44" s="26"/>
      <c r="E44" s="25" t="s">
        <v>101</v>
      </c>
      <c r="F44" s="26"/>
      <c r="G44" s="25" t="s">
        <v>103</v>
      </c>
      <c r="H44" s="26"/>
      <c r="I44" s="25" t="s">
        <v>105</v>
      </c>
      <c r="J44" s="26"/>
      <c r="K44" s="27" t="s">
        <v>82</v>
      </c>
      <c r="L44" s="28"/>
      <c r="M44" s="27" t="s">
        <v>92</v>
      </c>
      <c r="N44" s="28"/>
      <c r="O44" s="27" t="s">
        <v>109</v>
      </c>
      <c r="P44" s="28"/>
      <c r="Q44" s="27" t="s">
        <v>111</v>
      </c>
      <c r="R44" s="28"/>
      <c r="S44" s="34"/>
      <c r="T44" s="34"/>
    </row>
    <row r="45" spans="1:20" ht="15.75" x14ac:dyDescent="0.25">
      <c r="A45" s="5" t="s">
        <v>1</v>
      </c>
      <c r="B45" s="19" t="s">
        <v>34</v>
      </c>
      <c r="C45" s="10">
        <v>148573931814</v>
      </c>
      <c r="D45" s="9"/>
      <c r="E45" s="10">
        <v>134816465836</v>
      </c>
      <c r="F45" s="10">
        <v>12000000</v>
      </c>
      <c r="G45" s="10"/>
      <c r="H45" s="9"/>
      <c r="I45" s="10"/>
      <c r="J45" s="9"/>
      <c r="K45" s="10"/>
      <c r="L45" s="9"/>
      <c r="M45" s="10">
        <v>6708200000</v>
      </c>
      <c r="N45" s="9"/>
      <c r="O45" s="10">
        <v>65699617811.787003</v>
      </c>
      <c r="P45" s="9"/>
      <c r="Q45" s="10">
        <v>15076399674</v>
      </c>
      <c r="R45" s="10">
        <v>1037613362</v>
      </c>
      <c r="S45" s="9">
        <f>C45+E45+G45+I45+K45+M45+O45+Q45</f>
        <v>370874615135.78699</v>
      </c>
      <c r="T45" s="9">
        <f>D45+F45+H45+J45+L45+N45+P45+R45</f>
        <v>1049613362</v>
      </c>
    </row>
    <row r="46" spans="1:20" ht="15.75" x14ac:dyDescent="0.25">
      <c r="A46" s="5" t="s">
        <v>2</v>
      </c>
      <c r="B46" s="19" t="s">
        <v>35</v>
      </c>
      <c r="C46" s="10">
        <v>47214897694</v>
      </c>
      <c r="D46" s="10">
        <v>2824500</v>
      </c>
      <c r="E46" s="10">
        <v>22665911531</v>
      </c>
      <c r="F46" s="10">
        <v>3000</v>
      </c>
      <c r="G46" s="10"/>
      <c r="H46" s="9"/>
      <c r="I46" s="10"/>
      <c r="J46" s="9"/>
      <c r="K46" s="10"/>
      <c r="L46" s="9"/>
      <c r="M46" s="10">
        <v>4435800635</v>
      </c>
      <c r="N46" s="9"/>
      <c r="O46" s="10">
        <v>649429058</v>
      </c>
      <c r="P46" s="9"/>
      <c r="Q46" s="10">
        <v>3109245393</v>
      </c>
      <c r="R46" s="10">
        <v>72530000</v>
      </c>
      <c r="S46" s="9">
        <f t="shared" ref="S46:T78" si="4">C46+E46+G46+I46+K46+M46+O46+Q46</f>
        <v>78075284311</v>
      </c>
      <c r="T46" s="9">
        <f t="shared" si="4"/>
        <v>75357500</v>
      </c>
    </row>
    <row r="47" spans="1:20" ht="15.75" x14ac:dyDescent="0.25">
      <c r="A47" s="5" t="s">
        <v>3</v>
      </c>
      <c r="B47" s="19" t="s">
        <v>36</v>
      </c>
      <c r="C47" s="10">
        <v>532686935425.70001</v>
      </c>
      <c r="D47" s="10">
        <v>1227819613</v>
      </c>
      <c r="E47" s="10">
        <v>170625460040.401</v>
      </c>
      <c r="F47" s="10">
        <v>2618250992</v>
      </c>
      <c r="G47" s="10"/>
      <c r="H47" s="9"/>
      <c r="I47" s="10"/>
      <c r="J47" s="9"/>
      <c r="K47" s="10">
        <v>199000000</v>
      </c>
      <c r="L47" s="9"/>
      <c r="M47" s="10">
        <v>65189395935</v>
      </c>
      <c r="N47" s="9"/>
      <c r="O47" s="10">
        <v>453493407181</v>
      </c>
      <c r="P47" s="10">
        <v>56075000</v>
      </c>
      <c r="Q47" s="10">
        <v>43271795312</v>
      </c>
      <c r="R47" s="10">
        <v>340531233309</v>
      </c>
      <c r="S47" s="9">
        <f t="shared" si="4"/>
        <v>1265465993894.1011</v>
      </c>
      <c r="T47" s="9">
        <f t="shared" si="4"/>
        <v>344433378914</v>
      </c>
    </row>
    <row r="48" spans="1:20" ht="15.75" x14ac:dyDescent="0.25">
      <c r="A48" s="5" t="s">
        <v>4</v>
      </c>
      <c r="B48" s="19" t="s">
        <v>37</v>
      </c>
      <c r="C48" s="10">
        <v>122660014827</v>
      </c>
      <c r="D48" s="10"/>
      <c r="E48" s="10">
        <v>123894691832.39999</v>
      </c>
      <c r="F48" s="10">
        <v>447301669</v>
      </c>
      <c r="G48" s="10"/>
      <c r="H48" s="9"/>
      <c r="I48" s="10"/>
      <c r="J48" s="9"/>
      <c r="K48" s="10"/>
      <c r="L48" s="9"/>
      <c r="M48" s="10"/>
      <c r="N48" s="9"/>
      <c r="O48" s="10">
        <v>7007958025.3000002</v>
      </c>
      <c r="P48" s="10"/>
      <c r="Q48" s="10">
        <v>17114163661</v>
      </c>
      <c r="R48" s="10">
        <v>79604314875</v>
      </c>
      <c r="S48" s="9">
        <f t="shared" si="4"/>
        <v>270676828345.69998</v>
      </c>
      <c r="T48" s="9">
        <f t="shared" si="4"/>
        <v>80051616544</v>
      </c>
    </row>
    <row r="49" spans="1:20" ht="15.75" x14ac:dyDescent="0.25">
      <c r="A49" s="5" t="s">
        <v>5</v>
      </c>
      <c r="B49" s="19" t="s">
        <v>38</v>
      </c>
      <c r="C49" s="10">
        <v>4663160677696.0303</v>
      </c>
      <c r="D49" s="10">
        <v>18410000</v>
      </c>
      <c r="E49" s="10">
        <v>14647061569.540001</v>
      </c>
      <c r="F49" s="10">
        <v>204649606</v>
      </c>
      <c r="G49" s="10">
        <v>916509588356.54004</v>
      </c>
      <c r="H49" s="9"/>
      <c r="I49" s="10">
        <v>38496649774.665001</v>
      </c>
      <c r="J49" s="9"/>
      <c r="K49" s="10">
        <v>2017924511304.3</v>
      </c>
      <c r="L49" s="9"/>
      <c r="M49" s="10">
        <v>82510848878.998993</v>
      </c>
      <c r="N49" s="9"/>
      <c r="O49" s="10">
        <v>3186519908811.46</v>
      </c>
      <c r="P49" s="10"/>
      <c r="Q49" s="10">
        <v>9636342778</v>
      </c>
      <c r="R49" s="10">
        <v>5636967428</v>
      </c>
      <c r="S49" s="9">
        <f t="shared" si="4"/>
        <v>10929405589169.535</v>
      </c>
      <c r="T49" s="9">
        <f t="shared" si="4"/>
        <v>5860027034</v>
      </c>
    </row>
    <row r="50" spans="1:20" ht="15.75" x14ac:dyDescent="0.25">
      <c r="A50" s="5" t="s">
        <v>6</v>
      </c>
      <c r="B50" s="19" t="s">
        <v>39</v>
      </c>
      <c r="C50" s="10">
        <v>4870049273931</v>
      </c>
      <c r="D50" s="10">
        <v>25450000</v>
      </c>
      <c r="E50" s="10">
        <v>663844604589.41003</v>
      </c>
      <c r="F50" s="10">
        <v>1815458126</v>
      </c>
      <c r="G50" s="10"/>
      <c r="H50" s="9"/>
      <c r="I50" s="10"/>
      <c r="J50" s="9"/>
      <c r="K50" s="10"/>
      <c r="L50" s="9"/>
      <c r="M50" s="10"/>
      <c r="N50" s="9"/>
      <c r="O50" s="10">
        <v>5085088000</v>
      </c>
      <c r="P50" s="10">
        <v>2000</v>
      </c>
      <c r="Q50" s="10">
        <v>337618232446</v>
      </c>
      <c r="R50" s="10">
        <v>72093990960</v>
      </c>
      <c r="S50" s="9">
        <f t="shared" si="4"/>
        <v>5876597198966.4102</v>
      </c>
      <c r="T50" s="9">
        <f t="shared" si="4"/>
        <v>73934901086</v>
      </c>
    </row>
    <row r="51" spans="1:20" ht="15.75" x14ac:dyDescent="0.25">
      <c r="A51" s="5" t="s">
        <v>7</v>
      </c>
      <c r="B51" s="19" t="s">
        <v>40</v>
      </c>
      <c r="C51" s="10">
        <v>81234044175</v>
      </c>
      <c r="D51" s="10">
        <v>109299996</v>
      </c>
      <c r="E51" s="10">
        <v>14774079529.5</v>
      </c>
      <c r="F51" s="10">
        <v>334286313</v>
      </c>
      <c r="G51" s="10"/>
      <c r="H51" s="9"/>
      <c r="I51" s="10"/>
      <c r="J51" s="9"/>
      <c r="K51" s="10"/>
      <c r="L51" s="9"/>
      <c r="M51" s="10"/>
      <c r="N51" s="9"/>
      <c r="O51" s="10">
        <v>3527215329.3330002</v>
      </c>
      <c r="P51" s="10"/>
      <c r="Q51" s="10">
        <v>4649810220</v>
      </c>
      <c r="R51" s="10">
        <v>11669205541</v>
      </c>
      <c r="S51" s="9">
        <f t="shared" si="4"/>
        <v>104185149253.83301</v>
      </c>
      <c r="T51" s="9">
        <f t="shared" si="4"/>
        <v>12112791850</v>
      </c>
    </row>
    <row r="52" spans="1:20" ht="15.75" x14ac:dyDescent="0.25">
      <c r="A52" s="5" t="s">
        <v>8</v>
      </c>
      <c r="B52" s="19" t="s">
        <v>41</v>
      </c>
      <c r="C52" s="10">
        <v>2023879461833.1001</v>
      </c>
      <c r="D52" s="9"/>
      <c r="E52" s="10">
        <v>1736291175760.03</v>
      </c>
      <c r="F52" s="10">
        <v>1000</v>
      </c>
      <c r="G52" s="10"/>
      <c r="H52" s="9"/>
      <c r="I52" s="10"/>
      <c r="J52" s="9"/>
      <c r="K52" s="10"/>
      <c r="L52" s="10"/>
      <c r="M52" s="10"/>
      <c r="N52" s="9"/>
      <c r="O52" s="10">
        <v>47594893121</v>
      </c>
      <c r="P52" s="9"/>
      <c r="Q52" s="10">
        <v>143558810749.285</v>
      </c>
      <c r="R52" s="10">
        <v>216278148031</v>
      </c>
      <c r="S52" s="9">
        <f t="shared" si="4"/>
        <v>3951324341463.415</v>
      </c>
      <c r="T52" s="9">
        <f t="shared" si="4"/>
        <v>216278149031</v>
      </c>
    </row>
    <row r="53" spans="1:20" ht="15.75" x14ac:dyDescent="0.25">
      <c r="A53" s="5" t="s">
        <v>9</v>
      </c>
      <c r="B53" s="19" t="s">
        <v>42</v>
      </c>
      <c r="C53" s="10">
        <v>2678265845368</v>
      </c>
      <c r="D53" s="9"/>
      <c r="E53" s="10">
        <v>1407520280996</v>
      </c>
      <c r="F53" s="10"/>
      <c r="G53" s="10"/>
      <c r="H53" s="9"/>
      <c r="I53" s="10">
        <v>128497828170</v>
      </c>
      <c r="J53" s="9"/>
      <c r="K53" s="10"/>
      <c r="L53" s="9"/>
      <c r="M53" s="10"/>
      <c r="N53" s="9"/>
      <c r="O53" s="10">
        <v>4787456285</v>
      </c>
      <c r="P53" s="9"/>
      <c r="Q53" s="10">
        <v>634219044666</v>
      </c>
      <c r="R53" s="10">
        <v>144297700152</v>
      </c>
      <c r="S53" s="9">
        <f t="shared" si="4"/>
        <v>4853290455485</v>
      </c>
      <c r="T53" s="9">
        <f t="shared" si="4"/>
        <v>144297700152</v>
      </c>
    </row>
    <row r="54" spans="1:20" ht="15.75" x14ac:dyDescent="0.25">
      <c r="A54" s="5" t="s">
        <v>10</v>
      </c>
      <c r="B54" s="19" t="s">
        <v>43</v>
      </c>
      <c r="C54" s="10">
        <v>241202315080.07599</v>
      </c>
      <c r="D54" s="10">
        <v>17074999</v>
      </c>
      <c r="E54" s="10">
        <v>128744100696.25</v>
      </c>
      <c r="F54" s="10">
        <v>218823211</v>
      </c>
      <c r="G54" s="10"/>
      <c r="H54" s="9"/>
      <c r="I54" s="10"/>
      <c r="J54" s="9"/>
      <c r="K54" s="10"/>
      <c r="L54" s="9"/>
      <c r="M54" s="10"/>
      <c r="N54" s="9"/>
      <c r="O54" s="10">
        <v>432920526</v>
      </c>
      <c r="P54" s="9"/>
      <c r="Q54" s="10">
        <v>62240738802</v>
      </c>
      <c r="R54" s="10">
        <v>2870024480</v>
      </c>
      <c r="S54" s="9">
        <f t="shared" si="4"/>
        <v>432620075104.32599</v>
      </c>
      <c r="T54" s="9">
        <f t="shared" si="4"/>
        <v>3105922690</v>
      </c>
    </row>
    <row r="55" spans="1:20" ht="15.75" x14ac:dyDescent="0.25">
      <c r="A55" s="5" t="s">
        <v>11</v>
      </c>
      <c r="B55" s="19" t="s">
        <v>44</v>
      </c>
      <c r="C55" s="10">
        <v>4326848575079</v>
      </c>
      <c r="D55" s="9"/>
      <c r="E55" s="10">
        <v>249889977027.802</v>
      </c>
      <c r="F55" s="10"/>
      <c r="G55" s="10"/>
      <c r="H55" s="9"/>
      <c r="I55" s="10"/>
      <c r="J55" s="9"/>
      <c r="K55" s="10">
        <v>148130605</v>
      </c>
      <c r="L55" s="9"/>
      <c r="M55" s="10"/>
      <c r="N55" s="9"/>
      <c r="O55" s="10">
        <v>7316335874</v>
      </c>
      <c r="P55" s="9"/>
      <c r="Q55" s="10">
        <v>31576542285</v>
      </c>
      <c r="R55" s="10">
        <v>51434661234</v>
      </c>
      <c r="S55" s="9">
        <f t="shared" si="4"/>
        <v>4615779560870.8018</v>
      </c>
      <c r="T55" s="9">
        <f t="shared" si="4"/>
        <v>51434661234</v>
      </c>
    </row>
    <row r="56" spans="1:20" ht="15.75" x14ac:dyDescent="0.25">
      <c r="A56" s="5" t="s">
        <v>12</v>
      </c>
      <c r="B56" s="19" t="s">
        <v>45</v>
      </c>
      <c r="C56" s="10">
        <v>31617229681</v>
      </c>
      <c r="D56" s="9"/>
      <c r="E56" s="10">
        <v>17889949333</v>
      </c>
      <c r="F56" s="9"/>
      <c r="G56" s="10"/>
      <c r="H56" s="9"/>
      <c r="I56" s="10"/>
      <c r="J56" s="9"/>
      <c r="K56" s="10"/>
      <c r="L56" s="9"/>
      <c r="M56" s="10"/>
      <c r="N56" s="9"/>
      <c r="O56" s="10">
        <v>25041519771</v>
      </c>
      <c r="P56" s="9"/>
      <c r="Q56" s="10">
        <v>2118490823</v>
      </c>
      <c r="R56" s="10">
        <v>408558134868</v>
      </c>
      <c r="S56" s="9">
        <f t="shared" si="4"/>
        <v>76667189608</v>
      </c>
      <c r="T56" s="9">
        <f t="shared" si="4"/>
        <v>408558134868</v>
      </c>
    </row>
    <row r="57" spans="1:20" ht="15.75" x14ac:dyDescent="0.25">
      <c r="A57" s="5" t="s">
        <v>13</v>
      </c>
      <c r="B57" s="19" t="s">
        <v>46</v>
      </c>
      <c r="C57" s="10">
        <v>21811626313.5</v>
      </c>
      <c r="D57" s="10"/>
      <c r="E57" s="10">
        <v>8942033044.2810001</v>
      </c>
      <c r="F57" s="10"/>
      <c r="G57" s="10"/>
      <c r="H57" s="9"/>
      <c r="I57" s="10"/>
      <c r="J57" s="9"/>
      <c r="K57" s="10"/>
      <c r="L57" s="9"/>
      <c r="M57" s="10">
        <v>3500000000000</v>
      </c>
      <c r="N57" s="9"/>
      <c r="O57" s="10">
        <v>674524706477.30005</v>
      </c>
      <c r="P57" s="9"/>
      <c r="Q57" s="10">
        <v>694497059</v>
      </c>
      <c r="R57" s="10">
        <v>11712265351</v>
      </c>
      <c r="S57" s="9">
        <f t="shared" si="4"/>
        <v>4205972862894.0811</v>
      </c>
      <c r="T57" s="9">
        <f t="shared" si="4"/>
        <v>11712265351</v>
      </c>
    </row>
    <row r="58" spans="1:20" ht="15.75" x14ac:dyDescent="0.25">
      <c r="A58" s="5" t="s">
        <v>14</v>
      </c>
      <c r="B58" s="19" t="s">
        <v>47</v>
      </c>
      <c r="C58" s="10">
        <v>68693012813</v>
      </c>
      <c r="D58" s="10"/>
      <c r="E58" s="10">
        <v>12526658391.216</v>
      </c>
      <c r="F58" s="10"/>
      <c r="G58" s="10"/>
      <c r="H58" s="9"/>
      <c r="I58" s="10"/>
      <c r="J58" s="9"/>
      <c r="K58" s="10">
        <v>39441278876</v>
      </c>
      <c r="L58" s="9"/>
      <c r="M58" s="10"/>
      <c r="N58" s="9"/>
      <c r="O58" s="10">
        <v>16014698707</v>
      </c>
      <c r="P58" s="9"/>
      <c r="Q58" s="10">
        <v>3555971196.5</v>
      </c>
      <c r="R58" s="10">
        <v>20857358975</v>
      </c>
      <c r="S58" s="9">
        <f t="shared" si="4"/>
        <v>140231619983.716</v>
      </c>
      <c r="T58" s="9">
        <f t="shared" si="4"/>
        <v>20857358975</v>
      </c>
    </row>
    <row r="59" spans="1:20" ht="15.75" x14ac:dyDescent="0.25">
      <c r="A59" s="5" t="s">
        <v>15</v>
      </c>
      <c r="B59" s="19" t="s">
        <v>48</v>
      </c>
      <c r="C59" s="10">
        <v>39989193258</v>
      </c>
      <c r="D59" s="10">
        <v>879000</v>
      </c>
      <c r="E59" s="10">
        <v>65586676721.860001</v>
      </c>
      <c r="F59" s="10">
        <v>5160752304</v>
      </c>
      <c r="G59" s="10"/>
      <c r="H59" s="9"/>
      <c r="I59" s="10">
        <v>73970354263</v>
      </c>
      <c r="J59" s="9"/>
      <c r="K59" s="10"/>
      <c r="L59" s="9"/>
      <c r="M59" s="10"/>
      <c r="N59" s="9"/>
      <c r="O59" s="10">
        <v>389827700</v>
      </c>
      <c r="P59" s="9"/>
      <c r="Q59" s="10">
        <v>7864627521</v>
      </c>
      <c r="R59" s="10">
        <v>112457263245.5</v>
      </c>
      <c r="S59" s="9">
        <f t="shared" si="4"/>
        <v>187800679463.85999</v>
      </c>
      <c r="T59" s="9">
        <f t="shared" si="4"/>
        <v>117618894549.5</v>
      </c>
    </row>
    <row r="60" spans="1:20" ht="15.75" x14ac:dyDescent="0.25">
      <c r="A60" s="5" t="s">
        <v>16</v>
      </c>
      <c r="B60" s="19" t="s">
        <v>49</v>
      </c>
      <c r="C60" s="10">
        <v>26625601427.5</v>
      </c>
      <c r="D60" s="10"/>
      <c r="E60" s="10">
        <v>6637071042.0609999</v>
      </c>
      <c r="F60" s="10">
        <v>9373528199</v>
      </c>
      <c r="G60" s="10"/>
      <c r="H60" s="9"/>
      <c r="I60" s="10"/>
      <c r="J60" s="9"/>
      <c r="K60" s="10">
        <v>624676019620</v>
      </c>
      <c r="L60" s="10">
        <v>15620000000</v>
      </c>
      <c r="M60" s="10"/>
      <c r="N60" s="9"/>
      <c r="O60" s="10">
        <v>90438000</v>
      </c>
      <c r="P60" s="9"/>
      <c r="Q60" s="10">
        <v>1533287856</v>
      </c>
      <c r="R60" s="10">
        <v>1483023825408</v>
      </c>
      <c r="S60" s="9">
        <f t="shared" si="4"/>
        <v>659562417945.56104</v>
      </c>
      <c r="T60" s="9">
        <f t="shared" si="4"/>
        <v>1508017353607</v>
      </c>
    </row>
    <row r="61" spans="1:20" ht="15.75" x14ac:dyDescent="0.25">
      <c r="A61" s="5" t="s">
        <v>17</v>
      </c>
      <c r="B61" s="19" t="s">
        <v>50</v>
      </c>
      <c r="C61" s="10">
        <v>87213109857.985992</v>
      </c>
      <c r="D61" s="10"/>
      <c r="E61" s="10">
        <v>63998676903</v>
      </c>
      <c r="F61" s="10">
        <v>710812500</v>
      </c>
      <c r="G61" s="10"/>
      <c r="H61" s="9"/>
      <c r="I61" s="10"/>
      <c r="J61" s="9"/>
      <c r="K61" s="10"/>
      <c r="L61" s="10"/>
      <c r="M61" s="10"/>
      <c r="N61" s="9"/>
      <c r="O61" s="10">
        <v>33787864</v>
      </c>
      <c r="P61" s="9"/>
      <c r="Q61" s="10">
        <v>1766977550</v>
      </c>
      <c r="R61" s="10">
        <v>559585466478</v>
      </c>
      <c r="S61" s="9">
        <f t="shared" si="4"/>
        <v>153012552174.98599</v>
      </c>
      <c r="T61" s="9">
        <f t="shared" si="4"/>
        <v>560296278978</v>
      </c>
    </row>
    <row r="62" spans="1:20" ht="15.75" x14ac:dyDescent="0.25">
      <c r="A62" s="5" t="s">
        <v>18</v>
      </c>
      <c r="B62" s="19" t="s">
        <v>51</v>
      </c>
      <c r="C62" s="10">
        <v>139399284195.39999</v>
      </c>
      <c r="D62" s="10">
        <v>14362411229</v>
      </c>
      <c r="E62" s="10">
        <v>13546144816.268</v>
      </c>
      <c r="F62" s="10">
        <v>15591576653</v>
      </c>
      <c r="G62" s="10"/>
      <c r="H62" s="9"/>
      <c r="I62" s="10">
        <v>268701114411</v>
      </c>
      <c r="J62" s="9"/>
      <c r="K62" s="10"/>
      <c r="L62" s="10">
        <v>3039709195</v>
      </c>
      <c r="M62" s="10"/>
      <c r="N62" s="9"/>
      <c r="O62" s="10">
        <v>226782000</v>
      </c>
      <c r="P62" s="10">
        <v>935000</v>
      </c>
      <c r="Q62" s="10">
        <v>1758566132</v>
      </c>
      <c r="R62" s="10">
        <v>48205997890.5</v>
      </c>
      <c r="S62" s="9">
        <f t="shared" si="4"/>
        <v>423631891554.66797</v>
      </c>
      <c r="T62" s="9">
        <f t="shared" si="4"/>
        <v>81200629967.5</v>
      </c>
    </row>
    <row r="63" spans="1:20" ht="15.75" x14ac:dyDescent="0.25">
      <c r="A63" s="5" t="s">
        <v>19</v>
      </c>
      <c r="B63" s="19" t="s">
        <v>52</v>
      </c>
      <c r="C63" s="10">
        <v>153796472932.92001</v>
      </c>
      <c r="D63" s="10">
        <v>22238315571.825001</v>
      </c>
      <c r="E63" s="10">
        <v>52767811200.922997</v>
      </c>
      <c r="F63" s="10">
        <v>98709262793.557999</v>
      </c>
      <c r="G63" s="10"/>
      <c r="H63" s="9"/>
      <c r="I63" s="10"/>
      <c r="J63" s="9"/>
      <c r="K63" s="10"/>
      <c r="L63" s="9"/>
      <c r="M63" s="10"/>
      <c r="N63" s="9"/>
      <c r="O63" s="10">
        <v>38427567</v>
      </c>
      <c r="P63" s="10">
        <v>14732063084.226</v>
      </c>
      <c r="Q63" s="10">
        <v>586954500</v>
      </c>
      <c r="R63" s="10">
        <v>649916294675.05701</v>
      </c>
      <c r="S63" s="9">
        <f t="shared" si="4"/>
        <v>207189666200.84302</v>
      </c>
      <c r="T63" s="9">
        <f t="shared" si="4"/>
        <v>785595936124.66602</v>
      </c>
    </row>
    <row r="64" spans="1:20" ht="15.75" x14ac:dyDescent="0.25">
      <c r="A64" s="5" t="s">
        <v>20</v>
      </c>
      <c r="B64" s="19" t="s">
        <v>53</v>
      </c>
      <c r="C64" s="10">
        <v>25665628657.622002</v>
      </c>
      <c r="D64" s="10">
        <v>17300431680</v>
      </c>
      <c r="E64" s="10">
        <v>1371462102870.8301</v>
      </c>
      <c r="F64" s="10">
        <v>84310669474.537994</v>
      </c>
      <c r="G64" s="10"/>
      <c r="H64" s="9"/>
      <c r="I64" s="10"/>
      <c r="J64" s="9"/>
      <c r="K64" s="10"/>
      <c r="L64" s="9"/>
      <c r="M64" s="10"/>
      <c r="N64" s="9"/>
      <c r="O64" s="10">
        <v>196832000</v>
      </c>
      <c r="P64" s="10"/>
      <c r="Q64" s="10">
        <v>732741990</v>
      </c>
      <c r="R64" s="10">
        <v>543517700891.172</v>
      </c>
      <c r="S64" s="9">
        <f t="shared" si="4"/>
        <v>1398057305518.4521</v>
      </c>
      <c r="T64" s="9">
        <f t="shared" si="4"/>
        <v>645128802045.70996</v>
      </c>
    </row>
    <row r="65" spans="1:20" ht="15.75" x14ac:dyDescent="0.25">
      <c r="A65" s="5" t="s">
        <v>54</v>
      </c>
      <c r="B65" s="19" t="s">
        <v>55</v>
      </c>
      <c r="C65" s="10">
        <v>34503402642</v>
      </c>
      <c r="D65" s="10">
        <v>248290000</v>
      </c>
      <c r="E65" s="10">
        <v>71767606295.559998</v>
      </c>
      <c r="F65" s="10">
        <v>3331553316</v>
      </c>
      <c r="G65" s="10"/>
      <c r="H65" s="9"/>
      <c r="I65" s="10"/>
      <c r="J65" s="9"/>
      <c r="K65" s="10"/>
      <c r="L65" s="9"/>
      <c r="M65" s="10"/>
      <c r="N65" s="9"/>
      <c r="O65" s="10">
        <v>25198485000</v>
      </c>
      <c r="P65" s="10">
        <v>50005000</v>
      </c>
      <c r="Q65" s="10">
        <v>7846557280</v>
      </c>
      <c r="R65" s="10">
        <v>21817450138</v>
      </c>
      <c r="S65" s="9">
        <f t="shared" si="4"/>
        <v>139316051217.56</v>
      </c>
      <c r="T65" s="9">
        <f t="shared" si="4"/>
        <v>25447298454</v>
      </c>
    </row>
    <row r="66" spans="1:20" ht="15.75" x14ac:dyDescent="0.25">
      <c r="A66" s="5" t="s">
        <v>21</v>
      </c>
      <c r="B66" s="19" t="s">
        <v>56</v>
      </c>
      <c r="C66" s="10">
        <v>19409751851</v>
      </c>
      <c r="D66" s="10">
        <v>2914828214</v>
      </c>
      <c r="E66" s="10">
        <v>6474800511.7040005</v>
      </c>
      <c r="F66" s="10">
        <v>34385269697</v>
      </c>
      <c r="G66" s="10"/>
      <c r="H66" s="9"/>
      <c r="I66" s="10">
        <v>13019543000</v>
      </c>
      <c r="J66" s="9"/>
      <c r="K66" s="10"/>
      <c r="L66" s="9"/>
      <c r="M66" s="10"/>
      <c r="N66" s="9"/>
      <c r="O66" s="10">
        <v>12055000</v>
      </c>
      <c r="P66" s="10">
        <v>57400000</v>
      </c>
      <c r="Q66" s="10">
        <v>207718974</v>
      </c>
      <c r="R66" s="10">
        <v>184382757378</v>
      </c>
      <c r="S66" s="9">
        <f t="shared" si="4"/>
        <v>39123869336.704002</v>
      </c>
      <c r="T66" s="9">
        <f t="shared" si="4"/>
        <v>221740255289</v>
      </c>
    </row>
    <row r="67" spans="1:20" ht="15.75" x14ac:dyDescent="0.25">
      <c r="A67" s="5" t="s">
        <v>57</v>
      </c>
      <c r="B67" s="19" t="s">
        <v>58</v>
      </c>
      <c r="C67" s="10">
        <v>1614686526728.8401</v>
      </c>
      <c r="D67" s="10">
        <v>191851450</v>
      </c>
      <c r="E67" s="10">
        <v>190055948061.63901</v>
      </c>
      <c r="F67" s="10">
        <v>4597401408</v>
      </c>
      <c r="G67" s="10"/>
      <c r="H67" s="9"/>
      <c r="I67" s="10"/>
      <c r="J67" s="9"/>
      <c r="K67" s="10">
        <v>70200000</v>
      </c>
      <c r="L67" s="10"/>
      <c r="M67" s="10">
        <v>2491845020</v>
      </c>
      <c r="N67" s="9"/>
      <c r="O67" s="10">
        <v>10294781666.82</v>
      </c>
      <c r="P67" s="10">
        <v>1000000</v>
      </c>
      <c r="Q67" s="10">
        <v>182632494649.79999</v>
      </c>
      <c r="R67" s="10">
        <v>165866994922.5</v>
      </c>
      <c r="S67" s="9">
        <f t="shared" si="4"/>
        <v>2000231796127.0991</v>
      </c>
      <c r="T67" s="9">
        <f t="shared" si="4"/>
        <v>170657247780.5</v>
      </c>
    </row>
    <row r="68" spans="1:20" ht="15.75" x14ac:dyDescent="0.25">
      <c r="A68" s="5" t="s">
        <v>22</v>
      </c>
      <c r="B68" s="19" t="s">
        <v>59</v>
      </c>
      <c r="C68" s="10">
        <v>14113850623</v>
      </c>
      <c r="D68" s="10">
        <v>57531238910</v>
      </c>
      <c r="E68" s="10">
        <v>981291364265</v>
      </c>
      <c r="F68" s="10">
        <v>94668267554</v>
      </c>
      <c r="G68" s="10"/>
      <c r="H68" s="9"/>
      <c r="I68" s="10">
        <v>1665628673000</v>
      </c>
      <c r="J68" s="9"/>
      <c r="K68" s="10"/>
      <c r="L68" s="9"/>
      <c r="M68" s="10"/>
      <c r="N68" s="9"/>
      <c r="O68" s="10">
        <v>7430000</v>
      </c>
      <c r="P68" s="10"/>
      <c r="Q68" s="10">
        <v>393117150</v>
      </c>
      <c r="R68" s="10">
        <v>3982192791136</v>
      </c>
      <c r="S68" s="9">
        <f t="shared" si="4"/>
        <v>2661434435038</v>
      </c>
      <c r="T68" s="9">
        <f t="shared" si="4"/>
        <v>4134392297600</v>
      </c>
    </row>
    <row r="69" spans="1:20" ht="15.75" x14ac:dyDescent="0.25">
      <c r="A69" s="5" t="s">
        <v>23</v>
      </c>
      <c r="B69" s="19" t="s">
        <v>60</v>
      </c>
      <c r="C69" s="10">
        <v>84522274774.880005</v>
      </c>
      <c r="D69" s="10">
        <v>193131750</v>
      </c>
      <c r="E69" s="10">
        <v>5885235292.0570002</v>
      </c>
      <c r="F69" s="10">
        <v>2887369475.7410002</v>
      </c>
      <c r="G69" s="10"/>
      <c r="H69" s="9"/>
      <c r="I69" s="10"/>
      <c r="J69" s="9"/>
      <c r="K69" s="10"/>
      <c r="L69" s="9"/>
      <c r="M69" s="10"/>
      <c r="N69" s="9"/>
      <c r="O69" s="10">
        <v>103145000</v>
      </c>
      <c r="P69" s="10">
        <v>227498000</v>
      </c>
      <c r="Q69" s="10">
        <v>2200024110</v>
      </c>
      <c r="R69" s="10">
        <v>12681381557</v>
      </c>
      <c r="S69" s="9">
        <f t="shared" si="4"/>
        <v>92710679176.937012</v>
      </c>
      <c r="T69" s="9">
        <f t="shared" si="4"/>
        <v>15989380782.741001</v>
      </c>
    </row>
    <row r="70" spans="1:20" ht="15.75" x14ac:dyDescent="0.25">
      <c r="A70" s="5" t="s">
        <v>24</v>
      </c>
      <c r="B70" s="19" t="s">
        <v>61</v>
      </c>
      <c r="C70" s="10">
        <v>7192498439</v>
      </c>
      <c r="D70" s="10"/>
      <c r="E70" s="10">
        <v>2698368118</v>
      </c>
      <c r="F70" s="10">
        <v>82887062</v>
      </c>
      <c r="G70" s="10"/>
      <c r="H70" s="9"/>
      <c r="I70" s="10">
        <v>68538039720</v>
      </c>
      <c r="J70" s="9"/>
      <c r="K70" s="10"/>
      <c r="L70" s="9"/>
      <c r="M70" s="11"/>
      <c r="N70" s="9"/>
      <c r="O70" s="10">
        <v>15284000</v>
      </c>
      <c r="P70" s="10"/>
      <c r="Q70" s="10">
        <v>257152950</v>
      </c>
      <c r="R70" s="10">
        <v>116746945219</v>
      </c>
      <c r="S70" s="9">
        <f t="shared" si="4"/>
        <v>78701343227</v>
      </c>
      <c r="T70" s="9">
        <f t="shared" si="4"/>
        <v>116829832281</v>
      </c>
    </row>
    <row r="71" spans="1:20" ht="15.75" x14ac:dyDescent="0.25">
      <c r="A71" s="5" t="s">
        <v>25</v>
      </c>
      <c r="B71" s="19" t="s">
        <v>62</v>
      </c>
      <c r="C71" s="10">
        <v>17687565184</v>
      </c>
      <c r="D71" s="10">
        <v>111200000</v>
      </c>
      <c r="E71" s="10">
        <v>11135858898</v>
      </c>
      <c r="F71" s="10">
        <v>393577212</v>
      </c>
      <c r="G71" s="10"/>
      <c r="H71" s="9"/>
      <c r="I71" s="10"/>
      <c r="J71" s="9"/>
      <c r="K71" s="10"/>
      <c r="L71" s="9"/>
      <c r="M71" s="10"/>
      <c r="N71" s="9"/>
      <c r="O71" s="10">
        <v>82680000</v>
      </c>
      <c r="P71" s="10">
        <v>7550000</v>
      </c>
      <c r="Q71" s="10">
        <v>5938676987</v>
      </c>
      <c r="R71" s="10">
        <v>5953649667</v>
      </c>
      <c r="S71" s="9">
        <f t="shared" si="4"/>
        <v>34844781069</v>
      </c>
      <c r="T71" s="9">
        <f t="shared" si="4"/>
        <v>6465976879</v>
      </c>
    </row>
    <row r="72" spans="1:20" ht="15.75" x14ac:dyDescent="0.25">
      <c r="A72" s="5" t="s">
        <v>26</v>
      </c>
      <c r="B72" s="19" t="s">
        <v>63</v>
      </c>
      <c r="C72" s="10">
        <v>6111088949</v>
      </c>
      <c r="D72" s="10">
        <v>17300000</v>
      </c>
      <c r="E72" s="10">
        <v>2903909786</v>
      </c>
      <c r="F72" s="10">
        <v>32182000</v>
      </c>
      <c r="G72" s="10"/>
      <c r="H72" s="9"/>
      <c r="I72" s="10"/>
      <c r="J72" s="9"/>
      <c r="K72" s="10"/>
      <c r="L72" s="9"/>
      <c r="M72" s="10">
        <v>193740338577</v>
      </c>
      <c r="N72" s="9"/>
      <c r="O72" s="10">
        <v>20270000</v>
      </c>
      <c r="P72" s="10"/>
      <c r="Q72" s="10">
        <v>683985950</v>
      </c>
      <c r="R72" s="10">
        <v>8381007836</v>
      </c>
      <c r="S72" s="9">
        <f t="shared" si="4"/>
        <v>203459593262</v>
      </c>
      <c r="T72" s="9">
        <f t="shared" si="4"/>
        <v>8430489836</v>
      </c>
    </row>
    <row r="73" spans="1:20" ht="15.75" x14ac:dyDescent="0.25">
      <c r="A73" s="5" t="s">
        <v>27</v>
      </c>
      <c r="B73" s="19" t="s">
        <v>64</v>
      </c>
      <c r="C73" s="10">
        <v>6470643300</v>
      </c>
      <c r="D73" s="10">
        <v>20000000</v>
      </c>
      <c r="E73" s="10">
        <v>5708267337</v>
      </c>
      <c r="F73" s="10">
        <v>1000</v>
      </c>
      <c r="G73" s="10"/>
      <c r="H73" s="9"/>
      <c r="I73" s="10"/>
      <c r="J73" s="9"/>
      <c r="K73" s="10"/>
      <c r="L73" s="9"/>
      <c r="M73" s="10"/>
      <c r="N73" s="9"/>
      <c r="O73" s="10">
        <v>5173588400</v>
      </c>
      <c r="P73" s="10">
        <v>3700000</v>
      </c>
      <c r="Q73" s="10">
        <v>2875339500</v>
      </c>
      <c r="R73" s="10">
        <v>2536280244</v>
      </c>
      <c r="S73" s="9">
        <f t="shared" si="4"/>
        <v>20227838537</v>
      </c>
      <c r="T73" s="9">
        <f t="shared" si="4"/>
        <v>2559981244</v>
      </c>
    </row>
    <row r="74" spans="1:20" ht="15.75" x14ac:dyDescent="0.25">
      <c r="A74" s="5" t="s">
        <v>28</v>
      </c>
      <c r="B74" s="19" t="s">
        <v>65</v>
      </c>
      <c r="C74" s="10">
        <v>4018252704965</v>
      </c>
      <c r="D74" s="10">
        <v>31542579739</v>
      </c>
      <c r="E74" s="10">
        <v>1521574120026</v>
      </c>
      <c r="F74" s="10">
        <v>698031304133</v>
      </c>
      <c r="G74" s="10"/>
      <c r="H74" s="9"/>
      <c r="I74" s="10">
        <v>300172202104</v>
      </c>
      <c r="J74" s="9"/>
      <c r="K74" s="10">
        <v>233935692825</v>
      </c>
      <c r="L74" s="10">
        <v>123000000000</v>
      </c>
      <c r="M74" s="10">
        <v>242083509070</v>
      </c>
      <c r="N74" s="9"/>
      <c r="O74" s="10">
        <v>427750652715</v>
      </c>
      <c r="P74" s="9"/>
      <c r="Q74" s="10">
        <v>376746371407</v>
      </c>
      <c r="R74" s="10">
        <v>2586236483955</v>
      </c>
      <c r="S74" s="9">
        <f t="shared" si="4"/>
        <v>7120515253112</v>
      </c>
      <c r="T74" s="9">
        <f t="shared" si="4"/>
        <v>3438810367827</v>
      </c>
    </row>
    <row r="75" spans="1:20" ht="15.75" x14ac:dyDescent="0.25">
      <c r="A75" s="5" t="s">
        <v>29</v>
      </c>
      <c r="B75" s="19" t="s">
        <v>66</v>
      </c>
      <c r="C75" s="10">
        <v>402285806485.56</v>
      </c>
      <c r="D75" s="10"/>
      <c r="E75" s="10">
        <v>94312539123.839996</v>
      </c>
      <c r="F75" s="10"/>
      <c r="G75" s="10"/>
      <c r="H75" s="9"/>
      <c r="I75" s="10"/>
      <c r="J75" s="9"/>
      <c r="K75" s="10">
        <v>180556544283</v>
      </c>
      <c r="L75" s="10">
        <v>2266712917404.5</v>
      </c>
      <c r="M75" s="10">
        <v>953671264418.44995</v>
      </c>
      <c r="N75" s="9"/>
      <c r="O75" s="10">
        <v>115008086234.33299</v>
      </c>
      <c r="P75" s="9"/>
      <c r="Q75" s="10">
        <v>30808692975</v>
      </c>
      <c r="R75" s="10">
        <v>59923010698</v>
      </c>
      <c r="S75" s="9">
        <f t="shared" si="4"/>
        <v>1776642933520.1831</v>
      </c>
      <c r="T75" s="9">
        <f t="shared" si="4"/>
        <v>2326635928102.5</v>
      </c>
    </row>
    <row r="76" spans="1:20" ht="15.75" x14ac:dyDescent="0.25">
      <c r="A76" s="5" t="s">
        <v>30</v>
      </c>
      <c r="B76" s="19" t="s">
        <v>67</v>
      </c>
      <c r="C76" s="10">
        <v>181608400411</v>
      </c>
      <c r="D76" s="10"/>
      <c r="E76" s="10">
        <v>28198512126.5</v>
      </c>
      <c r="F76" s="10"/>
      <c r="G76" s="10"/>
      <c r="H76" s="9"/>
      <c r="I76" s="10"/>
      <c r="J76" s="9"/>
      <c r="K76" s="10"/>
      <c r="L76" s="9"/>
      <c r="M76" s="10"/>
      <c r="N76" s="9"/>
      <c r="O76" s="10">
        <v>49675633.666000001</v>
      </c>
      <c r="P76" s="9"/>
      <c r="Q76" s="10">
        <v>3373985189</v>
      </c>
      <c r="R76" s="10">
        <v>13762564020</v>
      </c>
      <c r="S76" s="9">
        <f t="shared" si="4"/>
        <v>213230573360.16599</v>
      </c>
      <c r="T76" s="9">
        <f t="shared" si="4"/>
        <v>13762564020</v>
      </c>
    </row>
    <row r="77" spans="1:20" ht="15.75" x14ac:dyDescent="0.25">
      <c r="A77" s="5" t="s">
        <v>68</v>
      </c>
      <c r="B77" s="19" t="s">
        <v>69</v>
      </c>
      <c r="C77" s="9"/>
      <c r="D77" s="9"/>
      <c r="E77" s="9"/>
      <c r="F77" s="9"/>
      <c r="G77" s="9"/>
      <c r="H77" s="9"/>
      <c r="I77" s="10"/>
      <c r="J77" s="9"/>
      <c r="K77" s="9"/>
      <c r="L77" s="9"/>
      <c r="M77" s="9"/>
      <c r="N77" s="9"/>
      <c r="O77" s="9"/>
      <c r="P77" s="9"/>
      <c r="Q77" s="9"/>
      <c r="R77" s="9"/>
      <c r="S77" s="9">
        <f t="shared" si="4"/>
        <v>0</v>
      </c>
      <c r="T77" s="9">
        <f t="shared" si="4"/>
        <v>0</v>
      </c>
    </row>
    <row r="78" spans="1:20" ht="15.75" x14ac:dyDescent="0.25">
      <c r="A78" s="5" t="s">
        <v>123</v>
      </c>
      <c r="B78" s="19" t="s">
        <v>70</v>
      </c>
      <c r="C78" s="10">
        <f>SUM(C45:C77)</f>
        <v>26737431646413.109</v>
      </c>
      <c r="D78" s="10">
        <f t="shared" ref="D78:R78" si="5">SUM(D45:D77)</f>
        <v>148073336651.82501</v>
      </c>
      <c r="E78" s="10">
        <f t="shared" si="5"/>
        <v>9203077463573.0703</v>
      </c>
      <c r="F78" s="10">
        <f t="shared" si="5"/>
        <v>1057917188698.837</v>
      </c>
      <c r="G78" s="10">
        <f t="shared" si="5"/>
        <v>916509588356.54004</v>
      </c>
      <c r="H78" s="10">
        <f t="shared" si="5"/>
        <v>0</v>
      </c>
      <c r="I78" s="10">
        <f t="shared" si="5"/>
        <v>2557024404442.665</v>
      </c>
      <c r="J78" s="10">
        <f t="shared" si="5"/>
        <v>0</v>
      </c>
      <c r="K78" s="10">
        <f t="shared" si="5"/>
        <v>3096951377513.2998</v>
      </c>
      <c r="L78" s="10">
        <f t="shared" si="5"/>
        <v>2408372626599.5</v>
      </c>
      <c r="M78" s="10">
        <f t="shared" si="5"/>
        <v>5050831202534.4492</v>
      </c>
      <c r="N78" s="10">
        <f t="shared" si="5"/>
        <v>0</v>
      </c>
      <c r="O78" s="10">
        <f t="shared" si="5"/>
        <v>5082387383758.999</v>
      </c>
      <c r="P78" s="10">
        <f t="shared" si="5"/>
        <v>15136228084.226</v>
      </c>
      <c r="Q78" s="10">
        <f t="shared" si="5"/>
        <v>1936647357735.5852</v>
      </c>
      <c r="R78" s="10">
        <f t="shared" si="5"/>
        <v>11923842013924.73</v>
      </c>
      <c r="S78" s="9">
        <f t="shared" si="4"/>
        <v>54580860424327.711</v>
      </c>
      <c r="T78" s="10">
        <f t="shared" ref="T78" si="6">SUM(T45:T77)</f>
        <v>15553341393959.115</v>
      </c>
    </row>
    <row r="80" spans="1:20" ht="15.75" x14ac:dyDescent="0.2">
      <c r="A80" s="21" t="s">
        <v>133</v>
      </c>
      <c r="B80" s="21"/>
      <c r="C80" s="21"/>
      <c r="D80" s="21"/>
      <c r="E80" s="21"/>
    </row>
    <row r="81" spans="1:5" ht="15.75" x14ac:dyDescent="0.2">
      <c r="A81" s="2" t="s">
        <v>71</v>
      </c>
      <c r="B81" s="3" t="s">
        <v>72</v>
      </c>
      <c r="C81" s="3" t="s">
        <v>112</v>
      </c>
      <c r="D81" s="3" t="s">
        <v>126</v>
      </c>
      <c r="E81" s="4" t="s">
        <v>127</v>
      </c>
    </row>
    <row r="82" spans="1:5" ht="15.75" x14ac:dyDescent="0.25">
      <c r="A82" s="5" t="s">
        <v>73</v>
      </c>
      <c r="B82" s="6" t="s">
        <v>74</v>
      </c>
      <c r="C82" s="10">
        <v>26737431646413.102</v>
      </c>
      <c r="D82" s="10">
        <v>148073336651.82501</v>
      </c>
      <c r="E82" s="9">
        <f t="shared" ref="E82:E90" si="7">C82+D82</f>
        <v>26885504983064.926</v>
      </c>
    </row>
    <row r="83" spans="1:5" ht="15.75" x14ac:dyDescent="0.25">
      <c r="A83" s="5" t="s">
        <v>75</v>
      </c>
      <c r="B83" s="6" t="s">
        <v>76</v>
      </c>
      <c r="C83" s="10">
        <v>9203077463573.0898</v>
      </c>
      <c r="D83" s="10">
        <v>1057917188698.83</v>
      </c>
      <c r="E83" s="9">
        <f t="shared" si="7"/>
        <v>10260994652271.92</v>
      </c>
    </row>
    <row r="84" spans="1:5" ht="15.75" x14ac:dyDescent="0.25">
      <c r="A84" s="5" t="s">
        <v>77</v>
      </c>
      <c r="B84" s="6" t="s">
        <v>78</v>
      </c>
      <c r="C84" s="10">
        <v>916509588356.54004</v>
      </c>
      <c r="D84" s="9"/>
      <c r="E84" s="9">
        <f t="shared" si="7"/>
        <v>916509588356.54004</v>
      </c>
    </row>
    <row r="85" spans="1:5" ht="15.75" x14ac:dyDescent="0.25">
      <c r="A85" s="5" t="s">
        <v>79</v>
      </c>
      <c r="B85" s="6" t="s">
        <v>80</v>
      </c>
      <c r="C85" s="10">
        <v>2557024404442.6602</v>
      </c>
      <c r="D85" s="9"/>
      <c r="E85" s="9">
        <f t="shared" si="7"/>
        <v>2557024404442.6602</v>
      </c>
    </row>
    <row r="86" spans="1:5" ht="15.75" x14ac:dyDescent="0.25">
      <c r="A86" s="5" t="s">
        <v>81</v>
      </c>
      <c r="B86" s="6" t="s">
        <v>82</v>
      </c>
      <c r="C86" s="10">
        <v>3096951377513.2998</v>
      </c>
      <c r="D86" s="10">
        <v>2408372626599.5</v>
      </c>
      <c r="E86" s="9">
        <f t="shared" si="7"/>
        <v>5505324004112.7998</v>
      </c>
    </row>
    <row r="87" spans="1:5" ht="15.75" x14ac:dyDescent="0.25">
      <c r="A87" s="5" t="s">
        <v>83</v>
      </c>
      <c r="B87" s="6" t="s">
        <v>84</v>
      </c>
      <c r="C87" s="10">
        <v>5050831202534.4404</v>
      </c>
      <c r="D87" s="9"/>
      <c r="E87" s="9">
        <f t="shared" si="7"/>
        <v>5050831202534.4404</v>
      </c>
    </row>
    <row r="88" spans="1:5" ht="15.75" x14ac:dyDescent="0.25">
      <c r="A88" s="5" t="s">
        <v>85</v>
      </c>
      <c r="B88" s="6" t="s">
        <v>86</v>
      </c>
      <c r="C88" s="10">
        <v>5082387383758.9902</v>
      </c>
      <c r="D88" s="10">
        <v>15136228084.226</v>
      </c>
      <c r="E88" s="9">
        <f t="shared" si="7"/>
        <v>5097523611843.2158</v>
      </c>
    </row>
    <row r="89" spans="1:5" ht="15.75" x14ac:dyDescent="0.25">
      <c r="A89" s="5" t="s">
        <v>87</v>
      </c>
      <c r="B89" s="6" t="s">
        <v>88</v>
      </c>
      <c r="C89" s="10">
        <v>1936647357735.5801</v>
      </c>
      <c r="D89" s="10">
        <v>11923842013924.699</v>
      </c>
      <c r="E89" s="9">
        <f t="shared" si="7"/>
        <v>13860489371660.279</v>
      </c>
    </row>
    <row r="90" spans="1:5" ht="15.75" x14ac:dyDescent="0.25">
      <c r="A90" s="5" t="s">
        <v>31</v>
      </c>
      <c r="B90" s="6" t="s">
        <v>70</v>
      </c>
      <c r="C90" s="9">
        <f>SUM(C82:C89)</f>
        <v>54580860424327.695</v>
      </c>
      <c r="D90" s="10">
        <f>SUM(D82:D89)</f>
        <v>15553341393959.08</v>
      </c>
      <c r="E90" s="9">
        <f t="shared" si="7"/>
        <v>70134201818286.773</v>
      </c>
    </row>
    <row r="92" spans="1:5" ht="15.75" x14ac:dyDescent="0.25">
      <c r="A92" s="22" t="s">
        <v>134</v>
      </c>
      <c r="B92" s="22"/>
      <c r="C92" s="22"/>
      <c r="D92" s="22"/>
      <c r="E92" s="22"/>
    </row>
    <row r="93" spans="1:5" ht="15.75" x14ac:dyDescent="0.2">
      <c r="A93" s="2" t="s">
        <v>115</v>
      </c>
      <c r="B93" s="3" t="s">
        <v>114</v>
      </c>
      <c r="C93" s="3" t="s">
        <v>112</v>
      </c>
      <c r="D93" s="3" t="s">
        <v>126</v>
      </c>
      <c r="E93" s="4" t="s">
        <v>127</v>
      </c>
    </row>
    <row r="94" spans="1:5" ht="15.75" x14ac:dyDescent="0.25">
      <c r="A94" s="5" t="s">
        <v>89</v>
      </c>
      <c r="B94" s="6" t="s">
        <v>90</v>
      </c>
      <c r="C94" s="10">
        <v>1503451356332.6399</v>
      </c>
      <c r="D94" s="10">
        <v>65357182</v>
      </c>
      <c r="E94" s="9">
        <f t="shared" ref="E94:E99" si="8">C94+D94</f>
        <v>1503516713514.6399</v>
      </c>
    </row>
    <row r="95" spans="1:5" ht="15.75" x14ac:dyDescent="0.25">
      <c r="A95" s="5" t="s">
        <v>91</v>
      </c>
      <c r="B95" s="6" t="s">
        <v>92</v>
      </c>
      <c r="C95" s="10">
        <v>46273528796.900002</v>
      </c>
      <c r="D95" s="10"/>
      <c r="E95" s="9">
        <f t="shared" si="8"/>
        <v>46273528796.900002</v>
      </c>
    </row>
    <row r="96" spans="1:5" ht="15.75" x14ac:dyDescent="0.25">
      <c r="A96" s="5" t="s">
        <v>81</v>
      </c>
      <c r="B96" s="6" t="s">
        <v>93</v>
      </c>
      <c r="C96" s="10">
        <v>1593609678878.1001</v>
      </c>
      <c r="D96" s="9"/>
      <c r="E96" s="9">
        <f t="shared" si="8"/>
        <v>1593609678878.1001</v>
      </c>
    </row>
    <row r="97" spans="1:5" ht="15.75" x14ac:dyDescent="0.25">
      <c r="A97" s="5" t="s">
        <v>94</v>
      </c>
      <c r="B97" s="6" t="s">
        <v>95</v>
      </c>
      <c r="C97" s="10">
        <v>66871100208246</v>
      </c>
      <c r="D97" s="10">
        <v>52236827825.768997</v>
      </c>
      <c r="E97" s="9">
        <f t="shared" si="8"/>
        <v>66923337036071.766</v>
      </c>
    </row>
    <row r="98" spans="1:5" ht="15.75" x14ac:dyDescent="0.25">
      <c r="A98" s="5" t="s">
        <v>96</v>
      </c>
      <c r="B98" s="6" t="s">
        <v>97</v>
      </c>
      <c r="C98" s="10">
        <v>111486300099.57401</v>
      </c>
      <c r="D98" s="9"/>
      <c r="E98" s="9">
        <f t="shared" si="8"/>
        <v>111486300099.57401</v>
      </c>
    </row>
    <row r="99" spans="1:5" ht="15.75" x14ac:dyDescent="0.25">
      <c r="A99" s="5" t="s">
        <v>31</v>
      </c>
      <c r="B99" s="6" t="s">
        <v>32</v>
      </c>
      <c r="C99" s="9">
        <f>SUM(C94:C98)</f>
        <v>70125921072353.211</v>
      </c>
      <c r="D99" s="10">
        <f>SUM(D94:D98)</f>
        <v>52302185007.768997</v>
      </c>
      <c r="E99" s="9">
        <f t="shared" si="8"/>
        <v>70178223257360.977</v>
      </c>
    </row>
    <row r="101" spans="1:5" ht="15.75" x14ac:dyDescent="0.25">
      <c r="A101" s="23" t="s">
        <v>135</v>
      </c>
      <c r="B101" s="24"/>
    </row>
    <row r="102" spans="1:5" ht="15" x14ac:dyDescent="0.25">
      <c r="A102" s="6" t="s">
        <v>116</v>
      </c>
      <c r="B102" s="20">
        <v>1907114544977</v>
      </c>
    </row>
    <row r="103" spans="1:5" ht="15" x14ac:dyDescent="0.25">
      <c r="A103" s="6" t="s">
        <v>117</v>
      </c>
      <c r="B103" s="20">
        <v>116437015480</v>
      </c>
    </row>
    <row r="104" spans="1:5" ht="15" x14ac:dyDescent="0.25">
      <c r="A104" s="6" t="s">
        <v>118</v>
      </c>
      <c r="B104" s="20">
        <f>SUM(B102:B103)</f>
        <v>2023551560457</v>
      </c>
    </row>
  </sheetData>
  <mergeCells count="31">
    <mergeCell ref="A1:J1"/>
    <mergeCell ref="A3:J3"/>
    <mergeCell ref="A4:A5"/>
    <mergeCell ref="B4:B5"/>
    <mergeCell ref="C4:E4"/>
    <mergeCell ref="G4:I4"/>
    <mergeCell ref="A2:J2"/>
    <mergeCell ref="M44:N44"/>
    <mergeCell ref="O44:P44"/>
    <mergeCell ref="Q44:R44"/>
    <mergeCell ref="A41:T41"/>
    <mergeCell ref="S42:S44"/>
    <mergeCell ref="T42:T44"/>
    <mergeCell ref="A43:A44"/>
    <mergeCell ref="B43:B44"/>
    <mergeCell ref="C43:D43"/>
    <mergeCell ref="E43:F43"/>
    <mergeCell ref="G43:H43"/>
    <mergeCell ref="I43:J43"/>
    <mergeCell ref="K43:L43"/>
    <mergeCell ref="M43:N43"/>
    <mergeCell ref="O43:P43"/>
    <mergeCell ref="Q43:R43"/>
    <mergeCell ref="A80:E80"/>
    <mergeCell ref="A92:E92"/>
    <mergeCell ref="A101:B101"/>
    <mergeCell ref="I44:J44"/>
    <mergeCell ref="K44:L44"/>
    <mergeCell ref="C44:D44"/>
    <mergeCell ref="E44:F44"/>
    <mergeCell ref="G44:H44"/>
  </mergeCells>
  <printOptions horizontalCentered="1"/>
  <pageMargins left="0" right="0" top="0.5" bottom="0.25" header="0.3" footer="0.3"/>
  <pageSetup scale="9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VMCDCHTSR4DK-1850682920-129</_dlc_DocId>
    <_dlc_DocIdUrl xmlns="536e90f3-28f6-43a2-9886-69104c66b47c">
      <Url>http://cms-mof/_layouts/DocIdRedir.aspx?ID=VMCDCHTSR4DK-1850682920-129</Url>
      <Description>VMCDCHTSR4DK-1850682920-129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01D3F59-7689-46E2-81B9-BE272FFA8CB8}"/>
</file>

<file path=customXml/itemProps2.xml><?xml version="1.0" encoding="utf-8"?>
<ds:datastoreItem xmlns:ds="http://schemas.openxmlformats.org/officeDocument/2006/customXml" ds:itemID="{1BD2D40C-983F-4092-8145-28CE8B956864}"/>
</file>

<file path=customXml/itemProps3.xml><?xml version="1.0" encoding="utf-8"?>
<ds:datastoreItem xmlns:ds="http://schemas.openxmlformats.org/officeDocument/2006/customXml" ds:itemID="{57FE4D0A-3FA0-404B-B1CD-9924B3B8E4C5}"/>
</file>

<file path=customXml/itemProps4.xml><?xml version="1.0" encoding="utf-8"?>
<ds:datastoreItem xmlns:ds="http://schemas.openxmlformats.org/officeDocument/2006/customXml" ds:itemID="{6DBBBDB1-44A5-4DF3-BCE7-381B5BAF73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accounts for the year2010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الحساب الختامي لجمهورية العراق لسنة 2010</dc:title>
  <dc:creator>AL-Madar</dc:creator>
  <cp:lastModifiedBy>DR.Ahmed Saker 2o1O</cp:lastModifiedBy>
  <cp:lastPrinted>2015-03-12T07:10:47Z</cp:lastPrinted>
  <dcterms:created xsi:type="dcterms:W3CDTF">2014-02-03T09:30:47Z</dcterms:created>
  <dcterms:modified xsi:type="dcterms:W3CDTF">2015-03-26T06:26:56Z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0x010100970E9202C8529F4FB773F26894CE7BF4</vt:lpwstr>
  </property>
  <property fmtid="{D5CDD505-2E9C-101B-9397-08002B2CF9AE}" pid="4" name="_dlc_DocIdItemGuid">
    <vt:lpwstr>43adf643-e100-4a3b-af35-0883618cea75</vt:lpwstr>
  </property>
</Properties>
</file>