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410" yWindow="0" windowWidth="10155" windowHeight="7980" tabRatio="927"/>
  </bookViews>
  <sheets>
    <sheet name="Final accounts for the year2011" sheetId="19" r:id="rId1"/>
  </sheets>
  <calcPr calcId="145621"/>
</workbook>
</file>

<file path=xl/calcChain.xml><?xml version="1.0" encoding="utf-8"?>
<calcChain xmlns="http://schemas.openxmlformats.org/spreadsheetml/2006/main">
  <c r="B104" i="19" l="1"/>
  <c r="D99" i="19"/>
  <c r="C99" i="19"/>
  <c r="E99" i="19" s="1"/>
  <c r="E98" i="19"/>
  <c r="E97" i="19"/>
  <c r="E96" i="19"/>
  <c r="E95" i="19"/>
  <c r="E94" i="19"/>
  <c r="D90" i="19"/>
  <c r="C90" i="19"/>
  <c r="E90" i="19" s="1"/>
  <c r="E89" i="19"/>
  <c r="E88" i="19"/>
  <c r="E87" i="19"/>
  <c r="E86" i="19"/>
  <c r="E85" i="19"/>
  <c r="E84" i="19"/>
  <c r="E83" i="19"/>
  <c r="E82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S78" i="19" s="1"/>
  <c r="T77" i="19"/>
  <c r="S77" i="19"/>
  <c r="T76" i="19"/>
  <c r="S76" i="19"/>
  <c r="T75" i="19"/>
  <c r="S75" i="19"/>
  <c r="T74" i="19"/>
  <c r="S74" i="19"/>
  <c r="T73" i="19"/>
  <c r="S73" i="19"/>
  <c r="T72" i="19"/>
  <c r="S72" i="19"/>
  <c r="T71" i="19"/>
  <c r="S71" i="19"/>
  <c r="T70" i="19"/>
  <c r="S70" i="19"/>
  <c r="T69" i="19"/>
  <c r="S69" i="19"/>
  <c r="T68" i="19"/>
  <c r="S68" i="19"/>
  <c r="T67" i="19"/>
  <c r="S67" i="19"/>
  <c r="T66" i="19"/>
  <c r="S66" i="19"/>
  <c r="T65" i="19"/>
  <c r="S65" i="19"/>
  <c r="T64" i="19"/>
  <c r="S64" i="19"/>
  <c r="T63" i="19"/>
  <c r="S63" i="19"/>
  <c r="T62" i="19"/>
  <c r="S62" i="19"/>
  <c r="T61" i="19"/>
  <c r="S61" i="19"/>
  <c r="T60" i="19"/>
  <c r="S60" i="19"/>
  <c r="T59" i="19"/>
  <c r="S59" i="19"/>
  <c r="T58" i="19"/>
  <c r="S58" i="19"/>
  <c r="T57" i="19"/>
  <c r="S57" i="19"/>
  <c r="T56" i="19"/>
  <c r="S56" i="19"/>
  <c r="T55" i="19"/>
  <c r="S55" i="19"/>
  <c r="T54" i="19"/>
  <c r="S54" i="19"/>
  <c r="T53" i="19"/>
  <c r="S53" i="19"/>
  <c r="T52" i="19"/>
  <c r="S52" i="19"/>
  <c r="T51" i="19"/>
  <c r="S51" i="19"/>
  <c r="T50" i="19"/>
  <c r="S50" i="19"/>
  <c r="T49" i="19"/>
  <c r="S49" i="19"/>
  <c r="T48" i="19"/>
  <c r="S48" i="19"/>
  <c r="T47" i="19"/>
  <c r="S47" i="19"/>
  <c r="T46" i="19"/>
  <c r="S46" i="19"/>
  <c r="T45" i="19"/>
  <c r="T78" i="19" s="1"/>
  <c r="S45" i="19"/>
  <c r="D39" i="19" l="1"/>
  <c r="E39" i="19"/>
  <c r="C39" i="19"/>
  <c r="J7" i="19"/>
  <c r="H39" i="19"/>
  <c r="I39" i="19"/>
  <c r="G39" i="19"/>
  <c r="J39" i="19"/>
  <c r="F39" i="19"/>
  <c r="J37" i="19"/>
  <c r="F37" i="19"/>
  <c r="J36" i="19"/>
  <c r="F36" i="19"/>
  <c r="J35" i="19"/>
  <c r="F35" i="19"/>
  <c r="J34" i="19"/>
  <c r="F34" i="19"/>
  <c r="J33" i="19"/>
  <c r="F33" i="19"/>
  <c r="J32" i="19"/>
  <c r="F32" i="19"/>
  <c r="J31" i="19"/>
  <c r="F31" i="19"/>
  <c r="J30" i="19"/>
  <c r="F30" i="19"/>
  <c r="J29" i="19"/>
  <c r="F29" i="19"/>
  <c r="J28" i="19"/>
  <c r="F28" i="19"/>
  <c r="J27" i="19"/>
  <c r="F27" i="19"/>
  <c r="J26" i="19"/>
  <c r="F26" i="19"/>
  <c r="J25" i="19"/>
  <c r="F25" i="19"/>
  <c r="J24" i="19"/>
  <c r="F24" i="19"/>
  <c r="J23" i="19"/>
  <c r="F23" i="19"/>
  <c r="J22" i="19"/>
  <c r="F22" i="19"/>
  <c r="J21" i="19"/>
  <c r="F21" i="19"/>
  <c r="J20" i="19"/>
  <c r="F20" i="19"/>
  <c r="J19" i="19"/>
  <c r="F19" i="19"/>
  <c r="J18" i="19"/>
  <c r="F18" i="19"/>
  <c r="J17" i="19"/>
  <c r="F17" i="19"/>
  <c r="J16" i="19"/>
  <c r="F16" i="19"/>
  <c r="J15" i="19"/>
  <c r="F15" i="19"/>
  <c r="J14" i="19"/>
  <c r="F14" i="19"/>
  <c r="J13" i="19"/>
  <c r="F13" i="19"/>
  <c r="J12" i="19"/>
  <c r="F12" i="19"/>
  <c r="J11" i="19"/>
  <c r="F11" i="19"/>
  <c r="J10" i="19"/>
  <c r="F10" i="19"/>
  <c r="J9" i="19"/>
  <c r="F9" i="19"/>
  <c r="J8" i="19"/>
  <c r="F8" i="19"/>
  <c r="F7" i="19"/>
  <c r="J6" i="19"/>
  <c r="F6" i="19"/>
</calcChain>
</file>

<file path=xl/sharedStrings.xml><?xml version="1.0" encoding="utf-8"?>
<sst xmlns="http://schemas.openxmlformats.org/spreadsheetml/2006/main" count="234" uniqueCount="137">
  <si>
    <t>اسمــــاء الــوزارات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</si>
  <si>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</si>
  <si>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</si>
  <si>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</si>
  <si>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</si>
  <si>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</si>
  <si>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</si>
  <si>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</si>
  <si>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</si>
  <si>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</si>
  <si>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</si>
  <si>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</si>
  <si>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</si>
  <si>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</si>
  <si>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</si>
  <si>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</si>
  <si>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</si>
  <si>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</si>
  <si>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</si>
  <si>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</si>
  <si>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</si>
  <si>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الصناعة والمعادن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</si>
  <si>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</si>
  <si>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</si>
  <si>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</si>
  <si>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</si>
  <si>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</si>
  <si>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</si>
  <si>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</si>
  <si>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دوائر غير مرتبطة بوزارة</t>
  </si>
  <si>
    <t>مجلس القضاء الاعلى</t>
  </si>
  <si>
    <t>المجموع العام</t>
  </si>
  <si>
    <t>Total Sum</t>
  </si>
  <si>
    <t>The name of the ministries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</si>
  <si>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</si>
  <si>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</si>
  <si>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</si>
  <si>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</si>
  <si>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</si>
  <si>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</si>
  <si>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</si>
  <si>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</si>
  <si>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</si>
  <si>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</si>
  <si>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</si>
  <si>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</si>
  <si>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</si>
  <si>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</si>
  <si>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</si>
  <si>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</si>
  <si>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</si>
  <si>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</si>
  <si>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</si>
  <si>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</si>
  <si>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وزارة التخطيط والتعاون الانمائي</t>
  </si>
  <si>
    <t>Ministry of Planning and Development Cooperation</t>
  </si>
  <si>
    <t>Ministry of Industry and Mining</t>
  </si>
  <si>
    <t>وزارة التعليم العالي والبحث العلمي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</si>
  <si>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</si>
  <si>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</si>
  <si>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</si>
  <si>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</si>
  <si>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</si>
  <si>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</si>
  <si>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</si>
  <si>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</si>
  <si>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 xml:space="preserve">Non-Ministerial entities </t>
  </si>
  <si>
    <t>Council of Judges (General Secretariat)</t>
  </si>
  <si>
    <t>وزارة السياحة والاثار</t>
  </si>
  <si>
    <t>Ministry of Tourism and Antiquities</t>
  </si>
  <si>
    <t>Grand total</t>
  </si>
  <si>
    <t>اسماء الفصول</t>
  </si>
  <si>
    <t>The names of the chapters</t>
  </si>
  <si>
    <t>تعويضات الموظفين</t>
  </si>
  <si>
    <t xml:space="preserve">Employees Compensation </t>
  </si>
  <si>
    <t>السلع والخدمات</t>
  </si>
  <si>
    <t xml:space="preserve">Goods &amp; services </t>
  </si>
  <si>
    <t>الفوائد</t>
  </si>
  <si>
    <t xml:space="preserve">Interests </t>
  </si>
  <si>
    <t>الاعانات</t>
  </si>
  <si>
    <t xml:space="preserve">Subsides </t>
  </si>
  <si>
    <t>المنح</t>
  </si>
  <si>
    <t xml:space="preserve">Grants </t>
  </si>
  <si>
    <t>منافع اجتماعية</t>
  </si>
  <si>
    <t xml:space="preserve">Social Benefits </t>
  </si>
  <si>
    <t>لمصروفات الاخرى</t>
  </si>
  <si>
    <t xml:space="preserve">Other Expenditures </t>
  </si>
  <si>
    <t>شراءالموجودات غير المالية</t>
  </si>
  <si>
    <t xml:space="preserve">Purchase of Non-Financial Assets </t>
  </si>
  <si>
    <t>الضرائب</t>
  </si>
  <si>
    <t>Taxes</t>
  </si>
  <si>
    <t>المساهمات الاجتماعية</t>
  </si>
  <si>
    <t>Social Benefits</t>
  </si>
  <si>
    <t>Grants</t>
  </si>
  <si>
    <t>الايرادات الاخرى بضمنها مبيعات النفط</t>
  </si>
  <si>
    <t>Other Revenues including oil Sales</t>
  </si>
  <si>
    <t>بيع الموجودات غير المالية</t>
  </si>
  <si>
    <t>Sales of Non-Financial Assets</t>
  </si>
  <si>
    <t xml:space="preserve">    تعويضات الموظفين</t>
  </si>
  <si>
    <t xml:space="preserve"> Employees Compensation </t>
  </si>
  <si>
    <t xml:space="preserve">السلع والخدمـــات </t>
  </si>
  <si>
    <t>Goods &amp; services</t>
  </si>
  <si>
    <t xml:space="preserve">الـــفــــوائــــد  </t>
  </si>
  <si>
    <t>Interests</t>
  </si>
  <si>
    <t xml:space="preserve">الاعــــانـات </t>
  </si>
  <si>
    <t>Subsides</t>
  </si>
  <si>
    <t xml:space="preserve">المنــــــــح </t>
  </si>
  <si>
    <t xml:space="preserve">المنافع الاجتماعية  </t>
  </si>
  <si>
    <t xml:space="preserve">المصروفات الاخرى </t>
  </si>
  <si>
    <t>Other Expenditures</t>
  </si>
  <si>
    <t>الموجودات الغير مالية</t>
  </si>
  <si>
    <t>Purchase of Non-Financial Assets</t>
  </si>
  <si>
    <t>الموازنة الجارية</t>
  </si>
  <si>
    <t>الموازنة الاستثمارية</t>
  </si>
  <si>
    <t>Type of revenue</t>
  </si>
  <si>
    <t xml:space="preserve">الايرادات </t>
  </si>
  <si>
    <t>سلف الموازنة الجارية</t>
  </si>
  <si>
    <t>سلف الموازنة الاستثمارية</t>
  </si>
  <si>
    <t>سلف الموازنة الاجمالية</t>
  </si>
  <si>
    <t>اسماء الوزارات</t>
  </si>
  <si>
    <t>الأعتمادات المنقحه</t>
  </si>
  <si>
    <t>الوفر والتجاوز</t>
  </si>
  <si>
    <t>نسبة التنفيذ</t>
  </si>
  <si>
    <t xml:space="preserve">المجموع العام </t>
  </si>
  <si>
    <t>وزارة المالية دائرة المحاسبة قسم التوحيد/ نظام توحيد حسابات الدولة على الموازنة الجارية والاستثمارية  ختامي 2011</t>
  </si>
  <si>
    <t>المصروفات الفعلية</t>
  </si>
  <si>
    <t xml:space="preserve"> مجموع الوزاره للموازنة الجارية                                                                        </t>
  </si>
  <si>
    <t xml:space="preserve"> مجموع الوزاره للموازنة الاستثمارية                                                                        </t>
  </si>
  <si>
    <t xml:space="preserve">الموازنة الجارية </t>
  </si>
  <si>
    <t xml:space="preserve"> الموازنة الاستثمارية  </t>
  </si>
  <si>
    <t xml:space="preserve">الموازنة الاتحادية  </t>
  </si>
  <si>
    <t>The Ministry of Finance and Accounting Department of the Department of unification / unification of the state accounts on the current and final 2011 investment budget system</t>
  </si>
  <si>
    <t>تقرير تنفيذ الموازنة على مستوى الوزارات  -  Report of the implementation of the budget at the level of ministries</t>
  </si>
  <si>
    <t>تقرير بالمصروفات الفعلية بمستوى الوزارات حسب التصنيف الاقتصادي - Report actual expenditures, the level of ministries by economic classification</t>
  </si>
  <si>
    <t>تقرير بالمصروفات حسب التصنيف الاقتصادي - Report expenditures by economic classification</t>
  </si>
  <si>
    <t xml:space="preserve"> تقرير بالايرادات حسب التصنيف الاقتصادي   -    Report revenues by economic classification  </t>
  </si>
  <si>
    <t>ملخص السلف الموقوفه -  Advances Summary suspended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</si>
</sst>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_-* #,##0.00\-;_-* &quot;-&quot;??_-;_-@_-"/>
    <numFmt numFmtId="164" formatCode="_(* #,##0.00_);_(* \(#,##0.00\);_(* &quot;-&quot;??_);_(@_)"/>
    <numFmt numFmtId="165" formatCode="_-* #,##0_-;_-* #,##0\-;_-* &quot;-&quot;??_-;_-@_-"/>
    <numFmt numFmtId="166" formatCode="_(* #,##0.000_);_(* \(#,##0.000\);_(* &quot;-&quot;??_);_(@_)"/>
    <numFmt numFmtId="167" formatCode="_(* #,##0_);_(* \(#,##0\);_(* &quot;-&quot;??_);_(@_)"/>
  </numFmts>
  <fonts count="4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lgerian"/>
      <family val="5"/>
    </font>
    <font>
      <b/>
      <sz val="12"/>
      <color theme="1"/>
      <name val="Algerian"/>
      <family val="5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22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/>
    <xf numFmtId="0" fontId="0" fillId="0" borderId="0" xfId="0"/>
    <xf numFmtId="0" fontId="24" fillId="34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4" fillId="34" borderId="10" xfId="0" applyFont="1" applyFill="1" applyBorder="1"/>
    <xf numFmtId="0" fontId="21" fillId="34" borderId="10" xfId="0" applyFont="1" applyFill="1" applyBorder="1"/>
    <xf numFmtId="0" fontId="25" fillId="34" borderId="10" xfId="0" applyFont="1" applyFill="1" applyBorder="1"/>
    <xf numFmtId="0" fontId="21" fillId="34" borderId="18" xfId="0" applyFont="1" applyFill="1" applyBorder="1" applyAlignment="1">
      <alignment horizontal="center" vertical="center"/>
    </xf>
    <xf numFmtId="165" fontId="21" fillId="33" borderId="10" xfId="42" applyNumberFormat="1" applyFont="1" applyFill="1" applyBorder="1"/>
    <xf numFmtId="0" fontId="2" fillId="0" borderId="0" xfId="64"/>
    <xf numFmtId="9" fontId="21" fillId="33" borderId="10" xfId="58" applyFont="1" applyFill="1" applyBorder="1"/>
    <xf numFmtId="165" fontId="21" fillId="0" borderId="10" xfId="42" applyNumberFormat="1" applyFont="1" applyBorder="1"/>
    <xf numFmtId="165" fontId="23" fillId="33" borderId="10" xfId="42" applyNumberFormat="1" applyFont="1" applyFill="1" applyBorder="1"/>
    <xf numFmtId="0" fontId="21" fillId="34" borderId="10" xfId="0" applyFont="1" applyFill="1" applyBorder="1" applyAlignment="1">
      <alignment horizontal="center" vertical="center"/>
    </xf>
    <xf numFmtId="0" fontId="21" fillId="34" borderId="10" xfId="64" applyFont="1" applyFill="1" applyBorder="1" applyAlignment="1">
      <alignment horizontal="center" vertical="center"/>
    </xf>
    <xf numFmtId="166" fontId="21" fillId="34" borderId="10" xfId="65" applyNumberFormat="1" applyFont="1" applyFill="1" applyBorder="1" applyAlignment="1">
      <alignment horizontal="center"/>
    </xf>
    <xf numFmtId="0" fontId="21" fillId="34" borderId="10" xfId="43" applyFont="1" applyFill="1" applyBorder="1" applyAlignment="1">
      <alignment horizontal="left"/>
    </xf>
    <xf numFmtId="0" fontId="21" fillId="34" borderId="15" xfId="0" applyFont="1" applyFill="1" applyBorder="1" applyAlignment="1">
      <alignment horizontal="center" vertical="center"/>
    </xf>
    <xf numFmtId="0" fontId="21" fillId="34" borderId="12" xfId="43" applyFont="1" applyFill="1" applyBorder="1" applyAlignment="1">
      <alignment horizontal="left"/>
    </xf>
    <xf numFmtId="167" fontId="21" fillId="0" borderId="10" xfId="61" applyNumberFormat="1" applyFont="1" applyBorder="1"/>
    <xf numFmtId="0" fontId="42" fillId="34" borderId="14" xfId="0" applyFont="1" applyFill="1" applyBorder="1" applyAlignment="1">
      <alignment horizontal="center" vertical="center" wrapText="1"/>
    </xf>
    <xf numFmtId="0" fontId="41" fillId="34" borderId="10" xfId="43" applyFont="1" applyFill="1" applyBorder="1" applyAlignment="1">
      <alignment horizontal="center" vertical="center"/>
    </xf>
    <xf numFmtId="0" fontId="23" fillId="34" borderId="10" xfId="43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10" xfId="64" applyFont="1" applyFill="1" applyBorder="1" applyAlignment="1">
      <alignment horizontal="center" vertical="center"/>
    </xf>
    <xf numFmtId="0" fontId="23" fillId="34" borderId="12" xfId="43" applyFont="1" applyFill="1" applyBorder="1" applyAlignment="1">
      <alignment horizontal="center" vertical="center"/>
    </xf>
    <xf numFmtId="0" fontId="23" fillId="34" borderId="13" xfId="43" applyFont="1" applyFill="1" applyBorder="1" applyAlignment="1">
      <alignment horizontal="center" vertical="center"/>
    </xf>
    <xf numFmtId="0" fontId="23" fillId="34" borderId="16" xfId="43" applyFont="1" applyFill="1" applyBorder="1" applyAlignment="1">
      <alignment horizontal="center" vertical="center"/>
    </xf>
    <xf numFmtId="0" fontId="21" fillId="34" borderId="17" xfId="43" applyFont="1" applyFill="1" applyBorder="1" applyAlignment="1">
      <alignment horizontal="center" vertical="top"/>
    </xf>
    <xf numFmtId="0" fontId="21" fillId="34" borderId="20" xfId="43" applyFont="1" applyFill="1" applyBorder="1" applyAlignment="1">
      <alignment horizontal="center" vertical="top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42" fillId="34" borderId="11" xfId="43" applyFont="1" applyFill="1" applyBorder="1" applyAlignment="1">
      <alignment horizontal="center" vertical="center" wrapText="1"/>
    </xf>
    <xf numFmtId="0" fontId="42" fillId="34" borderId="21" xfId="43" applyFont="1" applyFill="1" applyBorder="1" applyAlignment="1">
      <alignment horizontal="center" vertical="center" wrapText="1"/>
    </xf>
    <xf numFmtId="0" fontId="42" fillId="34" borderId="14" xfId="43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3" fontId="21" fillId="34" borderId="18" xfId="43" applyNumberFormat="1" applyFont="1" applyFill="1" applyBorder="1" applyAlignment="1">
      <alignment horizontal="center" vertical="top"/>
    </xf>
    <xf numFmtId="3" fontId="21" fillId="34" borderId="19" xfId="43" applyNumberFormat="1" applyFont="1" applyFill="1" applyBorder="1" applyAlignment="1">
      <alignment horizontal="center" vertical="top"/>
    </xf>
    <xf numFmtId="0" fontId="21" fillId="34" borderId="18" xfId="43" applyFont="1" applyFill="1" applyBorder="1" applyAlignment="1">
      <alignment horizontal="center" vertical="top"/>
    </xf>
    <xf numFmtId="0" fontId="21" fillId="34" borderId="19" xfId="43" applyFont="1" applyFill="1" applyBorder="1" applyAlignment="1">
      <alignment horizontal="center" vertical="top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3" fontId="21" fillId="34" borderId="17" xfId="43" applyNumberFormat="1" applyFont="1" applyFill="1" applyBorder="1" applyAlignment="1">
      <alignment horizontal="center" vertical="top"/>
    </xf>
    <xf numFmtId="3" fontId="21" fillId="34" borderId="20" xfId="43" applyNumberFormat="1" applyFont="1" applyFill="1" applyBorder="1" applyAlignment="1">
      <alignment horizontal="center" vertical="top"/>
    </xf>
  </cellXfs>
  <cellStyles count="107">
    <cellStyle name="20% - Accent1" xfId="19" builtinId="30" customBuiltin="1"/>
    <cellStyle name="20% - Accent1 2" xfId="84"/>
    <cellStyle name="20% - Accent2" xfId="23" builtinId="34" customBuiltin="1"/>
    <cellStyle name="20% - Accent2 2" xfId="88"/>
    <cellStyle name="20% - Accent3" xfId="27" builtinId="38" customBuiltin="1"/>
    <cellStyle name="20% - Accent3 2" xfId="92"/>
    <cellStyle name="20% - Accent4" xfId="31" builtinId="42" customBuiltin="1"/>
    <cellStyle name="20% - Accent4 2" xfId="96"/>
    <cellStyle name="20% - Accent5" xfId="35" builtinId="46" customBuiltin="1"/>
    <cellStyle name="20% - Accent5 2" xfId="100"/>
    <cellStyle name="20% - Accent6" xfId="39" builtinId="50" customBuiltin="1"/>
    <cellStyle name="20% - Accent6 2" xfId="104"/>
    <cellStyle name="40% - Accent1" xfId="20" builtinId="31" customBuiltin="1"/>
    <cellStyle name="40% - Accent1 2" xfId="85"/>
    <cellStyle name="40% - Accent2" xfId="24" builtinId="35" customBuiltin="1"/>
    <cellStyle name="40% - Accent2 2" xfId="89"/>
    <cellStyle name="40% - Accent3" xfId="28" builtinId="39" customBuiltin="1"/>
    <cellStyle name="40% - Accent3 2" xfId="93"/>
    <cellStyle name="40% - Accent4" xfId="32" builtinId="43" customBuiltin="1"/>
    <cellStyle name="40% - Accent4 2" xfId="97"/>
    <cellStyle name="40% - Accent5" xfId="36" builtinId="47" customBuiltin="1"/>
    <cellStyle name="40% - Accent5 2" xfId="101"/>
    <cellStyle name="40% - Accent6" xfId="40" builtinId="51" customBuiltin="1"/>
    <cellStyle name="40% - Accent6 2" xfId="105"/>
    <cellStyle name="60% - Accent1" xfId="21" builtinId="32" customBuiltin="1"/>
    <cellStyle name="60% - Accent1 2" xfId="86"/>
    <cellStyle name="60% - Accent2" xfId="25" builtinId="36" customBuiltin="1"/>
    <cellStyle name="60% - Accent2 2" xfId="90"/>
    <cellStyle name="60% - Accent3" xfId="29" builtinId="40" customBuiltin="1"/>
    <cellStyle name="60% - Accent3 2" xfId="94"/>
    <cellStyle name="60% - Accent4" xfId="33" builtinId="44" customBuiltin="1"/>
    <cellStyle name="60% - Accent4 2" xfId="98"/>
    <cellStyle name="60% - Accent5" xfId="37" builtinId="48" customBuiltin="1"/>
    <cellStyle name="60% - Accent5 2" xfId="102"/>
    <cellStyle name="60% - Accent6" xfId="41" builtinId="52" customBuiltin="1"/>
    <cellStyle name="60% - Accent6 2" xfId="106"/>
    <cellStyle name="Accent1" xfId="18" builtinId="29" customBuiltin="1"/>
    <cellStyle name="Accent1 2" xfId="83"/>
    <cellStyle name="Accent2" xfId="22" builtinId="33" customBuiltin="1"/>
    <cellStyle name="Accent2 2" xfId="87"/>
    <cellStyle name="Accent3" xfId="26" builtinId="37" customBuiltin="1"/>
    <cellStyle name="Accent3 2" xfId="91"/>
    <cellStyle name="Accent4" xfId="30" builtinId="41" customBuiltin="1"/>
    <cellStyle name="Accent4 2" xfId="95"/>
    <cellStyle name="Accent5" xfId="34" builtinId="45" customBuiltin="1"/>
    <cellStyle name="Accent5 2" xfId="99"/>
    <cellStyle name="Accent6" xfId="38" builtinId="49" customBuiltin="1"/>
    <cellStyle name="Accent6 2" xfId="103"/>
    <cellStyle name="Bad" xfId="7" builtinId="27" customBuiltin="1"/>
    <cellStyle name="Bad 2" xfId="72"/>
    <cellStyle name="Calculation" xfId="11" builtinId="22" customBuiltin="1"/>
    <cellStyle name="Calculation 2" xfId="76"/>
    <cellStyle name="Check Cell" xfId="13" builtinId="23" customBuiltin="1"/>
    <cellStyle name="Check Cell 2" xfId="78"/>
    <cellStyle name="Comma" xfId="42" builtinId="3"/>
    <cellStyle name="Comma 2" xfId="45"/>
    <cellStyle name="Comma 2 2" xfId="46"/>
    <cellStyle name="Comma 3" xfId="47"/>
    <cellStyle name="Comma 4" xfId="48"/>
    <cellStyle name="Comma 5" xfId="49"/>
    <cellStyle name="Comma 6" xfId="61"/>
    <cellStyle name="Comma 6 2" xfId="65"/>
    <cellStyle name="Explanatory Text" xfId="16" builtinId="53" customBuiltin="1"/>
    <cellStyle name="Explanatory Text 2" xfId="81"/>
    <cellStyle name="Good" xfId="6" builtinId="26" customBuiltin="1"/>
    <cellStyle name="Good 2" xfId="71"/>
    <cellStyle name="Heading 1" xfId="2" builtinId="16" customBuiltin="1"/>
    <cellStyle name="Heading 1 2" xfId="67"/>
    <cellStyle name="Heading 2" xfId="3" builtinId="17" customBuiltin="1"/>
    <cellStyle name="Heading 2 2" xfId="68"/>
    <cellStyle name="Heading 3" xfId="4" builtinId="18" customBuiltin="1"/>
    <cellStyle name="Heading 3 2" xfId="69"/>
    <cellStyle name="Heading 4" xfId="5" builtinId="19" customBuiltin="1"/>
    <cellStyle name="Heading 4 2" xfId="70"/>
    <cellStyle name="Input" xfId="9" builtinId="20" customBuiltin="1"/>
    <cellStyle name="Input 2" xfId="74"/>
    <cellStyle name="Linked Cell" xfId="12" builtinId="24" customBuiltin="1"/>
    <cellStyle name="Linked Cell 2" xfId="77"/>
    <cellStyle name="Neutral" xfId="8" builtinId="28" customBuiltin="1"/>
    <cellStyle name="Neutral 2" xfId="73"/>
    <cellStyle name="Normal" xfId="0" builtinId="0"/>
    <cellStyle name="Normal 2" xfId="43"/>
    <cellStyle name="Normal 2 2" xfId="44"/>
    <cellStyle name="Normal 2 3" xfId="50"/>
    <cellStyle name="Normal 2 4" xfId="51"/>
    <cellStyle name="Normal 2 5" xfId="52"/>
    <cellStyle name="Normal 2 6" xfId="59"/>
    <cellStyle name="Normal 3" xfId="53"/>
    <cellStyle name="Normal 4" xfId="54"/>
    <cellStyle name="Normal 5" xfId="55"/>
    <cellStyle name="Normal 5 2" xfId="62"/>
    <cellStyle name="Normal 6" xfId="60"/>
    <cellStyle name="Normal 7" xfId="63"/>
    <cellStyle name="Normal 7 2" xfId="64"/>
    <cellStyle name="Note" xfId="15" builtinId="10" customBuiltin="1"/>
    <cellStyle name="Note 2" xfId="80"/>
    <cellStyle name="Output" xfId="10" builtinId="21" customBuiltin="1"/>
    <cellStyle name="Output 2" xfId="75"/>
    <cellStyle name="Percent" xfId="58" builtinId="5"/>
    <cellStyle name="Percent 2" xfId="56"/>
    <cellStyle name="Percent 3" xfId="57"/>
    <cellStyle name="Title" xfId="1" builtinId="15" customBuiltin="1"/>
    <cellStyle name="Title 2" xfId="66"/>
    <cellStyle name="Total" xfId="17" builtinId="25" customBuiltin="1"/>
    <cellStyle name="Total 2" xfId="82"/>
    <cellStyle name="Warning Text" xfId="14" builtinId="11" customBuiltin="1"/>
    <cellStyle name="Warning Text 2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rightToLeft="1" tabSelected="1" topLeftCell="A77" workbookViewId="0">
      <selection activeCell="F87" sqref="F87"/>
    </sheetView>
  </sheetViews>
  <sheetFormatPr defaultColWidth="9.125" defaultRowHeight="14.25" x14ac:dyDescent="0.2"/>
  <cols>
    <col min="1" max="1" width="26.5" style="1" customWidth="1"/>
    <col min="2" max="2" width="46.875" style="1" customWidth="1"/>
    <col min="3" max="5" width="20.75" style="9" customWidth="1"/>
    <col min="6" max="6" width="18" style="9" customWidth="1"/>
    <col min="7" max="7" width="19.625" style="9" customWidth="1"/>
    <col min="8" max="9" width="20.75" style="9" customWidth="1"/>
    <col min="10" max="10" width="14.25" style="9" customWidth="1"/>
    <col min="11" max="11" width="20.5" style="9" customWidth="1"/>
    <col min="12" max="12" width="17.875" style="9" bestFit="1" customWidth="1"/>
    <col min="13" max="13" width="17.625" style="9" customWidth="1"/>
    <col min="14" max="14" width="13.25" style="9" customWidth="1"/>
    <col min="15" max="15" width="17.875" style="9" bestFit="1" customWidth="1"/>
    <col min="16" max="16" width="15.375" style="9" customWidth="1"/>
    <col min="17" max="17" width="17.375" style="9" bestFit="1" customWidth="1"/>
    <col min="18" max="19" width="18.375" style="9" bestFit="1" customWidth="1"/>
    <col min="20" max="20" width="20.5" style="9" customWidth="1"/>
    <col min="21" max="16384" width="9.125" style="9"/>
  </cols>
  <sheetData>
    <row r="1" spans="1:10" ht="16.5" customHeight="1" x14ac:dyDescent="0.2">
      <c r="A1" s="21" t="s">
        <v>124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1" customHeight="1" x14ac:dyDescent="0.2">
      <c r="A2" s="27" t="s">
        <v>131</v>
      </c>
      <c r="B2" s="28"/>
      <c r="C2" s="28"/>
      <c r="D2" s="28"/>
      <c r="E2" s="28"/>
      <c r="F2" s="28"/>
      <c r="G2" s="28"/>
      <c r="H2" s="28"/>
      <c r="I2" s="28"/>
      <c r="J2" s="29"/>
    </row>
    <row r="3" spans="1:10" ht="18" customHeight="1" x14ac:dyDescent="0.2">
      <c r="A3" s="22" t="s">
        <v>132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3.5" customHeight="1" x14ac:dyDescent="0.2">
      <c r="A4" s="23" t="s">
        <v>119</v>
      </c>
      <c r="B4" s="24" t="s">
        <v>33</v>
      </c>
      <c r="C4" s="26" t="s">
        <v>112</v>
      </c>
      <c r="D4" s="26"/>
      <c r="E4" s="26"/>
      <c r="F4" s="14"/>
      <c r="G4" s="26" t="s">
        <v>113</v>
      </c>
      <c r="H4" s="26"/>
      <c r="I4" s="26"/>
      <c r="J4" s="14"/>
    </row>
    <row r="5" spans="1:10" ht="15" x14ac:dyDescent="0.25">
      <c r="A5" s="23"/>
      <c r="B5" s="25"/>
      <c r="C5" s="15" t="s">
        <v>120</v>
      </c>
      <c r="D5" s="15" t="s">
        <v>125</v>
      </c>
      <c r="E5" s="15" t="s">
        <v>121</v>
      </c>
      <c r="F5" s="14" t="s">
        <v>122</v>
      </c>
      <c r="G5" s="15" t="s">
        <v>120</v>
      </c>
      <c r="H5" s="15" t="s">
        <v>125</v>
      </c>
      <c r="I5" s="15" t="s">
        <v>121</v>
      </c>
      <c r="J5" s="14" t="s">
        <v>122</v>
      </c>
    </row>
    <row r="6" spans="1:10" ht="15" x14ac:dyDescent="0.25">
      <c r="A6" s="5" t="s">
        <v>1</v>
      </c>
      <c r="B6" s="16" t="s">
        <v>34</v>
      </c>
      <c r="C6" s="11">
        <v>511001877129</v>
      </c>
      <c r="D6" s="11">
        <v>447789180879.96698</v>
      </c>
      <c r="E6" s="11">
        <v>63212696249.032997</v>
      </c>
      <c r="F6" s="10">
        <f>D6/C6</f>
        <v>0.87629654786360933</v>
      </c>
      <c r="G6" s="11">
        <v>6679492000</v>
      </c>
      <c r="H6" s="11">
        <v>1930577350</v>
      </c>
      <c r="I6" s="11">
        <v>4748914650</v>
      </c>
      <c r="J6" s="10">
        <f>H6/G6</f>
        <v>0.28903056549809475</v>
      </c>
    </row>
    <row r="7" spans="1:10" ht="15" x14ac:dyDescent="0.25">
      <c r="A7" s="5" t="s">
        <v>2</v>
      </c>
      <c r="B7" s="16" t="s">
        <v>35</v>
      </c>
      <c r="C7" s="11">
        <v>90985829988</v>
      </c>
      <c r="D7" s="11">
        <v>77735399523.5</v>
      </c>
      <c r="E7" s="11">
        <v>13250430464.5</v>
      </c>
      <c r="F7" s="10">
        <f t="shared" ref="F7:F39" si="0">D7/C7</f>
        <v>0.85436819704510492</v>
      </c>
      <c r="G7" s="11">
        <v>11803000000</v>
      </c>
      <c r="H7" s="11">
        <v>969963900</v>
      </c>
      <c r="I7" s="11">
        <v>10833036100</v>
      </c>
      <c r="J7" s="10">
        <f>H7/G7</f>
        <v>8.2179437431161573E-2</v>
      </c>
    </row>
    <row r="8" spans="1:10" ht="15" x14ac:dyDescent="0.25">
      <c r="A8" s="5" t="s">
        <v>3</v>
      </c>
      <c r="B8" s="16" t="s">
        <v>36</v>
      </c>
      <c r="C8" s="11">
        <v>2907184073281</v>
      </c>
      <c r="D8" s="11">
        <v>2645134675436.4902</v>
      </c>
      <c r="E8" s="11">
        <v>262049397844.51001</v>
      </c>
      <c r="F8" s="10">
        <f t="shared" si="0"/>
        <v>0.9098614359328252</v>
      </c>
      <c r="G8" s="11">
        <v>782216364000</v>
      </c>
      <c r="H8" s="11">
        <v>256655905596</v>
      </c>
      <c r="I8" s="11">
        <v>525560458404</v>
      </c>
      <c r="J8" s="10">
        <f t="shared" ref="J8:J39" si="1">H8/G8</f>
        <v>0.32811370026004721</v>
      </c>
    </row>
    <row r="9" spans="1:10" ht="15" x14ac:dyDescent="0.25">
      <c r="A9" s="5" t="s">
        <v>4</v>
      </c>
      <c r="B9" s="16" t="s">
        <v>37</v>
      </c>
      <c r="C9" s="11">
        <v>342739897842</v>
      </c>
      <c r="D9" s="11">
        <v>312237462740.59998</v>
      </c>
      <c r="E9" s="11">
        <v>30502435101.400002</v>
      </c>
      <c r="F9" s="10">
        <f t="shared" si="0"/>
        <v>0.91100413084833975</v>
      </c>
      <c r="G9" s="11">
        <v>519531078000</v>
      </c>
      <c r="H9" s="11">
        <v>369907316323.90002</v>
      </c>
      <c r="I9" s="11">
        <v>149623761676.10001</v>
      </c>
      <c r="J9" s="10">
        <f t="shared" si="1"/>
        <v>0.71200228819400868</v>
      </c>
    </row>
    <row r="10" spans="1:10" ht="15" x14ac:dyDescent="0.25">
      <c r="A10" s="5" t="s">
        <v>5</v>
      </c>
      <c r="B10" s="16" t="s">
        <v>38</v>
      </c>
      <c r="C10" s="11">
        <v>13062063049043</v>
      </c>
      <c r="D10" s="11">
        <v>13496598958699</v>
      </c>
      <c r="E10" s="11">
        <v>-434535909656.05103</v>
      </c>
      <c r="F10" s="10">
        <f t="shared" si="0"/>
        <v>1.0332670197674354</v>
      </c>
      <c r="G10" s="11">
        <v>1371214220000</v>
      </c>
      <c r="H10" s="11">
        <v>2921909017</v>
      </c>
      <c r="I10" s="11">
        <v>1368292310983</v>
      </c>
      <c r="J10" s="10">
        <f t="shared" si="1"/>
        <v>2.1308917121644201E-3</v>
      </c>
    </row>
    <row r="11" spans="1:10" ht="15" x14ac:dyDescent="0.25">
      <c r="A11" s="5" t="s">
        <v>6</v>
      </c>
      <c r="B11" s="16" t="s">
        <v>39</v>
      </c>
      <c r="C11" s="11">
        <v>6821378660940</v>
      </c>
      <c r="D11" s="11">
        <v>5542764036138.9102</v>
      </c>
      <c r="E11" s="11">
        <v>1278614624801.0801</v>
      </c>
      <c r="F11" s="10">
        <f t="shared" si="0"/>
        <v>0.81255774113192325</v>
      </c>
      <c r="G11" s="11">
        <v>199755280000</v>
      </c>
      <c r="H11" s="11">
        <v>104230764801</v>
      </c>
      <c r="I11" s="11">
        <v>95524515199</v>
      </c>
      <c r="J11" s="10">
        <f t="shared" si="1"/>
        <v>0.5217922890498814</v>
      </c>
    </row>
    <row r="12" spans="1:10" ht="15" x14ac:dyDescent="0.25">
      <c r="A12" s="5" t="s">
        <v>7</v>
      </c>
      <c r="B12" s="16" t="s">
        <v>40</v>
      </c>
      <c r="C12" s="11">
        <v>639248419051</v>
      </c>
      <c r="D12" s="11">
        <v>555670575496.56702</v>
      </c>
      <c r="E12" s="11">
        <v>83577843554.432999</v>
      </c>
      <c r="F12" s="10">
        <f t="shared" si="0"/>
        <v>0.86925608094814066</v>
      </c>
      <c r="G12" s="11">
        <v>27886000000</v>
      </c>
      <c r="H12" s="11">
        <v>13564119055</v>
      </c>
      <c r="I12" s="11">
        <v>14321880945</v>
      </c>
      <c r="J12" s="10">
        <f t="shared" si="1"/>
        <v>0.48641322007458943</v>
      </c>
    </row>
    <row r="13" spans="1:10" ht="15" x14ac:dyDescent="0.25">
      <c r="A13" s="5" t="s">
        <v>8</v>
      </c>
      <c r="B13" s="16" t="s">
        <v>41</v>
      </c>
      <c r="C13" s="11">
        <v>4419211919219</v>
      </c>
      <c r="D13" s="11">
        <v>3984937527354.2002</v>
      </c>
      <c r="E13" s="11">
        <v>434274391864.79401</v>
      </c>
      <c r="F13" s="10">
        <f t="shared" si="0"/>
        <v>0.90173035378182353</v>
      </c>
      <c r="G13" s="11">
        <v>1078620000000</v>
      </c>
      <c r="H13" s="11">
        <v>298496744058</v>
      </c>
      <c r="I13" s="11">
        <v>780123255942</v>
      </c>
      <c r="J13" s="10">
        <f t="shared" si="1"/>
        <v>0.27673948569282975</v>
      </c>
    </row>
    <row r="14" spans="1:10" ht="15" x14ac:dyDescent="0.25">
      <c r="A14" s="5" t="s">
        <v>9</v>
      </c>
      <c r="B14" s="16" t="s">
        <v>42</v>
      </c>
      <c r="C14" s="11">
        <v>6157566862313</v>
      </c>
      <c r="D14" s="11">
        <v>5194609949390</v>
      </c>
      <c r="E14" s="11">
        <v>962956912923</v>
      </c>
      <c r="F14" s="10">
        <f t="shared" si="0"/>
        <v>0.84361405495785724</v>
      </c>
      <c r="G14" s="11">
        <v>262581041000</v>
      </c>
      <c r="H14" s="11">
        <v>50333877369</v>
      </c>
      <c r="I14" s="11">
        <v>212247163631</v>
      </c>
      <c r="J14" s="10">
        <f t="shared" si="1"/>
        <v>0.19168892459756834</v>
      </c>
    </row>
    <row r="15" spans="1:10" ht="15" x14ac:dyDescent="0.25">
      <c r="A15" s="5" t="s">
        <v>10</v>
      </c>
      <c r="B15" s="16" t="s">
        <v>43</v>
      </c>
      <c r="C15" s="11">
        <v>442748613556</v>
      </c>
      <c r="D15" s="11">
        <v>390178972035.90002</v>
      </c>
      <c r="E15" s="11">
        <v>52569641520.099998</v>
      </c>
      <c r="F15" s="10">
        <f t="shared" si="0"/>
        <v>0.88126525999058647</v>
      </c>
      <c r="G15" s="11">
        <v>13500000000</v>
      </c>
      <c r="H15" s="11">
        <v>939829260</v>
      </c>
      <c r="I15" s="11">
        <v>12560170740</v>
      </c>
      <c r="J15" s="10">
        <f t="shared" si="1"/>
        <v>6.9616982222222221E-2</v>
      </c>
    </row>
    <row r="16" spans="1:10" ht="15" x14ac:dyDescent="0.25">
      <c r="A16" s="5" t="s">
        <v>11</v>
      </c>
      <c r="B16" s="16" t="s">
        <v>44</v>
      </c>
      <c r="C16" s="11">
        <v>7117709827410</v>
      </c>
      <c r="D16" s="11">
        <v>5833657664101.5303</v>
      </c>
      <c r="E16" s="11">
        <v>1284052163308.46</v>
      </c>
      <c r="F16" s="10">
        <f t="shared" si="0"/>
        <v>0.81959756797563743</v>
      </c>
      <c r="G16" s="11">
        <v>794555904000</v>
      </c>
      <c r="H16" s="11">
        <v>42486371565</v>
      </c>
      <c r="I16" s="11">
        <v>752069532435</v>
      </c>
      <c r="J16" s="10">
        <f t="shared" si="1"/>
        <v>5.3471846790279463E-2</v>
      </c>
    </row>
    <row r="17" spans="1:10" ht="15" x14ac:dyDescent="0.25">
      <c r="A17" s="5" t="s">
        <v>12</v>
      </c>
      <c r="B17" s="16" t="s">
        <v>45</v>
      </c>
      <c r="C17" s="11">
        <v>104894471560</v>
      </c>
      <c r="D17" s="11">
        <v>87007264432.117996</v>
      </c>
      <c r="E17" s="11">
        <v>17887207127.882</v>
      </c>
      <c r="F17" s="10">
        <f t="shared" si="0"/>
        <v>0.82947426244813616</v>
      </c>
      <c r="G17" s="11">
        <v>896743525000</v>
      </c>
      <c r="H17" s="11">
        <v>370274645705</v>
      </c>
      <c r="I17" s="11">
        <v>526468879295</v>
      </c>
      <c r="J17" s="10">
        <f t="shared" si="1"/>
        <v>0.41291030866936007</v>
      </c>
    </row>
    <row r="18" spans="1:10" ht="15" x14ac:dyDescent="0.25">
      <c r="A18" s="5" t="s">
        <v>13</v>
      </c>
      <c r="B18" s="16" t="s">
        <v>46</v>
      </c>
      <c r="C18" s="11">
        <v>6255000726717</v>
      </c>
      <c r="D18" s="11">
        <v>6240061453727.1504</v>
      </c>
      <c r="E18" s="11">
        <v>14939272989.844</v>
      </c>
      <c r="F18" s="10">
        <f t="shared" si="0"/>
        <v>0.99761162729749342</v>
      </c>
      <c r="G18" s="11">
        <v>112108531070</v>
      </c>
      <c r="H18" s="11">
        <v>17343846477</v>
      </c>
      <c r="I18" s="11">
        <v>94764684593</v>
      </c>
      <c r="J18" s="10">
        <f t="shared" si="1"/>
        <v>0.15470585789916907</v>
      </c>
    </row>
    <row r="19" spans="1:10" ht="15" x14ac:dyDescent="0.25">
      <c r="A19" s="5" t="s">
        <v>14</v>
      </c>
      <c r="B19" s="16" t="s">
        <v>47</v>
      </c>
      <c r="C19" s="11">
        <v>186809251053</v>
      </c>
      <c r="D19" s="11">
        <v>141695536506.73599</v>
      </c>
      <c r="E19" s="11">
        <v>45113714546.264</v>
      </c>
      <c r="F19" s="10">
        <f t="shared" si="0"/>
        <v>0.75850385196681336</v>
      </c>
      <c r="G19" s="11">
        <v>158579000000</v>
      </c>
      <c r="H19" s="11">
        <v>19402944356</v>
      </c>
      <c r="I19" s="11">
        <v>139176055644</v>
      </c>
      <c r="J19" s="10">
        <f t="shared" si="1"/>
        <v>0.12235506817422231</v>
      </c>
    </row>
    <row r="20" spans="1:10" ht="15" x14ac:dyDescent="0.25">
      <c r="A20" s="5" t="s">
        <v>15</v>
      </c>
      <c r="B20" s="16" t="s">
        <v>48</v>
      </c>
      <c r="C20" s="11">
        <v>191542135453</v>
      </c>
      <c r="D20" s="11">
        <v>130469523299.48</v>
      </c>
      <c r="E20" s="11">
        <v>61072612153.519997</v>
      </c>
      <c r="F20" s="10">
        <f t="shared" si="0"/>
        <v>0.6811531206484549</v>
      </c>
      <c r="G20" s="11">
        <v>767611135000</v>
      </c>
      <c r="H20" s="11">
        <v>218112724488.10001</v>
      </c>
      <c r="I20" s="11">
        <v>549498410511.90002</v>
      </c>
      <c r="J20" s="10">
        <f t="shared" si="1"/>
        <v>0.28414481570554601</v>
      </c>
    </row>
    <row r="21" spans="1:10" ht="15" x14ac:dyDescent="0.25">
      <c r="A21" s="5" t="s">
        <v>16</v>
      </c>
      <c r="B21" s="16" t="s">
        <v>49</v>
      </c>
      <c r="C21" s="11">
        <v>832204172741</v>
      </c>
      <c r="D21" s="11">
        <v>747844907380.55005</v>
      </c>
      <c r="E21" s="11">
        <v>84359265360.449997</v>
      </c>
      <c r="F21" s="10">
        <f t="shared" si="0"/>
        <v>0.89863152802683144</v>
      </c>
      <c r="G21" s="11">
        <v>1578831000000</v>
      </c>
      <c r="H21" s="11">
        <v>651095945235</v>
      </c>
      <c r="I21" s="11">
        <v>927735054765</v>
      </c>
      <c r="J21" s="10">
        <f t="shared" si="1"/>
        <v>0.41239115854388469</v>
      </c>
    </row>
    <row r="22" spans="1:10" ht="15" x14ac:dyDescent="0.25">
      <c r="A22" s="5" t="s">
        <v>17</v>
      </c>
      <c r="B22" s="16" t="s">
        <v>50</v>
      </c>
      <c r="C22" s="11">
        <v>266262782376</v>
      </c>
      <c r="D22" s="11">
        <v>218457806838.577</v>
      </c>
      <c r="E22" s="11">
        <v>47804975537.422997</v>
      </c>
      <c r="F22" s="10">
        <f t="shared" si="0"/>
        <v>0.82045941565383429</v>
      </c>
      <c r="G22" s="11">
        <v>1020430740000</v>
      </c>
      <c r="H22" s="11">
        <v>488443459153</v>
      </c>
      <c r="I22" s="11">
        <v>531987280847</v>
      </c>
      <c r="J22" s="10">
        <f t="shared" si="1"/>
        <v>0.47866399943321974</v>
      </c>
    </row>
    <row r="23" spans="1:10" ht="15" x14ac:dyDescent="0.25">
      <c r="A23" s="5" t="s">
        <v>18</v>
      </c>
      <c r="B23" s="16" t="s">
        <v>51</v>
      </c>
      <c r="C23" s="11">
        <v>968481621061</v>
      </c>
      <c r="D23" s="11">
        <v>633745592328.91602</v>
      </c>
      <c r="E23" s="11">
        <v>334736028732.08398</v>
      </c>
      <c r="F23" s="10">
        <f t="shared" si="0"/>
        <v>0.65437028287086041</v>
      </c>
      <c r="G23" s="11">
        <v>351841300000</v>
      </c>
      <c r="H23" s="11">
        <v>130543937283</v>
      </c>
      <c r="I23" s="11">
        <v>221297362717</v>
      </c>
      <c r="J23" s="10">
        <f t="shared" si="1"/>
        <v>0.37103073824192895</v>
      </c>
    </row>
    <row r="24" spans="1:10" ht="15" x14ac:dyDescent="0.25">
      <c r="A24" s="5" t="s">
        <v>19</v>
      </c>
      <c r="B24" s="16" t="s">
        <v>52</v>
      </c>
      <c r="C24" s="11">
        <v>227189459786</v>
      </c>
      <c r="D24" s="11">
        <v>195030211495.98199</v>
      </c>
      <c r="E24" s="11">
        <v>32159248290.018002</v>
      </c>
      <c r="F24" s="10">
        <f t="shared" si="0"/>
        <v>0.85844744593208566</v>
      </c>
      <c r="G24" s="11">
        <v>1722300685000</v>
      </c>
      <c r="H24" s="11">
        <v>866138672908.427</v>
      </c>
      <c r="I24" s="11">
        <v>856162012091.573</v>
      </c>
      <c r="J24" s="10">
        <f t="shared" si="1"/>
        <v>0.5028963179611271</v>
      </c>
    </row>
    <row r="25" spans="1:10" ht="15" x14ac:dyDescent="0.25">
      <c r="A25" s="5" t="s">
        <v>20</v>
      </c>
      <c r="B25" s="16" t="s">
        <v>53</v>
      </c>
      <c r="C25" s="11">
        <v>2307315413248</v>
      </c>
      <c r="D25" s="11">
        <v>1910069453635.5601</v>
      </c>
      <c r="E25" s="11">
        <v>397245959612.43201</v>
      </c>
      <c r="F25" s="10">
        <f t="shared" si="0"/>
        <v>0.8278319655251476</v>
      </c>
      <c r="G25" s="11">
        <v>7138145889000</v>
      </c>
      <c r="H25" s="11">
        <v>4239426506064.8301</v>
      </c>
      <c r="I25" s="11">
        <v>2898719382935.1602</v>
      </c>
      <c r="J25" s="10">
        <f t="shared" si="1"/>
        <v>0.59391144030802956</v>
      </c>
    </row>
    <row r="26" spans="1:10" ht="15" x14ac:dyDescent="0.25">
      <c r="A26" s="5" t="s">
        <v>54</v>
      </c>
      <c r="B26" s="16" t="s">
        <v>55</v>
      </c>
      <c r="C26" s="11">
        <v>170013358449</v>
      </c>
      <c r="D26" s="11">
        <v>53020478342.754997</v>
      </c>
      <c r="E26" s="11">
        <v>116992880106.245</v>
      </c>
      <c r="F26" s="10">
        <f t="shared" si="0"/>
        <v>0.31186066098835341</v>
      </c>
      <c r="G26" s="11">
        <v>35899020000</v>
      </c>
      <c r="H26" s="11">
        <v>12580145563</v>
      </c>
      <c r="I26" s="11">
        <v>23318874437</v>
      </c>
      <c r="J26" s="10">
        <f t="shared" si="1"/>
        <v>0.35043144807295573</v>
      </c>
    </row>
    <row r="27" spans="1:10" ht="15" x14ac:dyDescent="0.25">
      <c r="A27" s="5" t="s">
        <v>21</v>
      </c>
      <c r="B27" s="16" t="s">
        <v>56</v>
      </c>
      <c r="C27" s="11">
        <v>56509477053</v>
      </c>
      <c r="D27" s="11">
        <v>47557058065.800003</v>
      </c>
      <c r="E27" s="11">
        <v>8952418987.2000008</v>
      </c>
      <c r="F27" s="10">
        <f t="shared" si="0"/>
        <v>0.84157667962838234</v>
      </c>
      <c r="G27" s="11">
        <v>1343867915122</v>
      </c>
      <c r="H27" s="11">
        <v>271185743258</v>
      </c>
      <c r="I27" s="11">
        <v>1072682171864</v>
      </c>
      <c r="J27" s="10">
        <f t="shared" si="1"/>
        <v>0.20179493848052843</v>
      </c>
    </row>
    <row r="28" spans="1:10" ht="15" x14ac:dyDescent="0.25">
      <c r="A28" s="5" t="s">
        <v>57</v>
      </c>
      <c r="B28" s="16" t="s">
        <v>58</v>
      </c>
      <c r="C28" s="11">
        <v>2079420839089</v>
      </c>
      <c r="D28" s="11">
        <v>1936027765295.79</v>
      </c>
      <c r="E28" s="11">
        <v>143393073793.207</v>
      </c>
      <c r="F28" s="10">
        <f t="shared" si="0"/>
        <v>0.93104182131019186</v>
      </c>
      <c r="G28" s="11">
        <v>663765449000</v>
      </c>
      <c r="H28" s="11">
        <v>244780348562.92001</v>
      </c>
      <c r="I28" s="11">
        <v>418985100437.08002</v>
      </c>
      <c r="J28" s="10">
        <f t="shared" si="1"/>
        <v>0.36877536926891175</v>
      </c>
    </row>
    <row r="29" spans="1:10" ht="15" x14ac:dyDescent="0.25">
      <c r="A29" s="5" t="s">
        <v>22</v>
      </c>
      <c r="B29" s="16" t="s">
        <v>59</v>
      </c>
      <c r="C29" s="11">
        <v>1210381400170</v>
      </c>
      <c r="D29" s="11">
        <v>1105952002271.3</v>
      </c>
      <c r="E29" s="11">
        <v>104429397898.7</v>
      </c>
      <c r="F29" s="10">
        <f t="shared" si="0"/>
        <v>0.913721907917593</v>
      </c>
      <c r="G29" s="11">
        <v>5183069695000</v>
      </c>
      <c r="H29" s="11">
        <v>1214791782754</v>
      </c>
      <c r="I29" s="11">
        <v>3968277912246</v>
      </c>
      <c r="J29" s="10">
        <f t="shared" si="1"/>
        <v>0.23437689520669275</v>
      </c>
    </row>
    <row r="30" spans="1:10" ht="15" x14ac:dyDescent="0.25">
      <c r="A30" s="5" t="s">
        <v>23</v>
      </c>
      <c r="B30" s="16" t="s">
        <v>60</v>
      </c>
      <c r="C30" s="11">
        <v>131964986713</v>
      </c>
      <c r="D30" s="11">
        <v>119464976783.506</v>
      </c>
      <c r="E30" s="11">
        <v>12500009929.493999</v>
      </c>
      <c r="F30" s="10">
        <f t="shared" si="0"/>
        <v>0.9052778298180012</v>
      </c>
      <c r="G30" s="11">
        <v>47197716000</v>
      </c>
      <c r="H30" s="11">
        <v>22547854663</v>
      </c>
      <c r="I30" s="11">
        <v>24649861337</v>
      </c>
      <c r="J30" s="10">
        <f t="shared" si="1"/>
        <v>0.47773190259884607</v>
      </c>
    </row>
    <row r="31" spans="1:10" ht="15" x14ac:dyDescent="0.25">
      <c r="A31" s="5" t="s">
        <v>24</v>
      </c>
      <c r="B31" s="16" t="s">
        <v>61</v>
      </c>
      <c r="C31" s="11">
        <v>13842461054</v>
      </c>
      <c r="D31" s="11">
        <v>12322662610.200001</v>
      </c>
      <c r="E31" s="11">
        <v>1519798443.8</v>
      </c>
      <c r="F31" s="10">
        <f t="shared" si="0"/>
        <v>0.89020749721662906</v>
      </c>
      <c r="G31" s="11">
        <v>470090000000</v>
      </c>
      <c r="H31" s="11">
        <v>242052189220</v>
      </c>
      <c r="I31" s="11">
        <v>228037810780</v>
      </c>
      <c r="J31" s="10">
        <f t="shared" si="1"/>
        <v>0.51490605888234164</v>
      </c>
    </row>
    <row r="32" spans="1:10" ht="15" x14ac:dyDescent="0.25">
      <c r="A32" s="5" t="s">
        <v>25</v>
      </c>
      <c r="B32" s="16" t="s">
        <v>62</v>
      </c>
      <c r="C32" s="11">
        <v>58169080689</v>
      </c>
      <c r="D32" s="11">
        <v>39574057098</v>
      </c>
      <c r="E32" s="11">
        <v>18595023591</v>
      </c>
      <c r="F32" s="10">
        <f t="shared" si="0"/>
        <v>0.68032804763723231</v>
      </c>
      <c r="G32" s="11">
        <v>14510500000</v>
      </c>
      <c r="H32" s="11">
        <v>11629766372</v>
      </c>
      <c r="I32" s="11">
        <v>2880733628</v>
      </c>
      <c r="J32" s="10">
        <f t="shared" si="1"/>
        <v>0.80147247662037835</v>
      </c>
    </row>
    <row r="33" spans="1:20" ht="15" x14ac:dyDescent="0.25">
      <c r="A33" s="5" t="s">
        <v>26</v>
      </c>
      <c r="B33" s="16" t="s">
        <v>63</v>
      </c>
      <c r="C33" s="11">
        <v>320262211036</v>
      </c>
      <c r="D33" s="11">
        <v>319668622651</v>
      </c>
      <c r="E33" s="11">
        <v>593588385</v>
      </c>
      <c r="F33" s="10">
        <f t="shared" si="0"/>
        <v>0.99814655502727023</v>
      </c>
      <c r="G33" s="11">
        <v>20300000000</v>
      </c>
      <c r="H33" s="11">
        <v>16255312865</v>
      </c>
      <c r="I33" s="11">
        <v>4044687135</v>
      </c>
      <c r="J33" s="10">
        <f t="shared" si="1"/>
        <v>0.80075432832512317</v>
      </c>
    </row>
    <row r="34" spans="1:20" ht="15" x14ac:dyDescent="0.25">
      <c r="A34" s="5" t="s">
        <v>27</v>
      </c>
      <c r="B34" s="16" t="s">
        <v>64</v>
      </c>
      <c r="C34" s="11">
        <v>21899526466</v>
      </c>
      <c r="D34" s="11">
        <v>16904312942</v>
      </c>
      <c r="E34" s="11">
        <v>4995213524</v>
      </c>
      <c r="F34" s="10">
        <f t="shared" si="0"/>
        <v>0.77190312622716784</v>
      </c>
      <c r="G34" s="11">
        <v>4000000000</v>
      </c>
      <c r="H34" s="11">
        <v>3562453447</v>
      </c>
      <c r="I34" s="11">
        <v>437546553</v>
      </c>
      <c r="J34" s="10">
        <f t="shared" si="1"/>
        <v>0.89061336175000005</v>
      </c>
    </row>
    <row r="35" spans="1:20" ht="15" x14ac:dyDescent="0.25">
      <c r="A35" s="5" t="s">
        <v>28</v>
      </c>
      <c r="B35" s="16" t="s">
        <v>65</v>
      </c>
      <c r="C35" s="11">
        <v>6831197090838</v>
      </c>
      <c r="D35" s="11">
        <v>7330353839254</v>
      </c>
      <c r="E35" s="11">
        <v>-499156748416</v>
      </c>
      <c r="F35" s="10">
        <f t="shared" si="0"/>
        <v>1.073070172296078</v>
      </c>
      <c r="G35" s="11">
        <v>4354964253000</v>
      </c>
      <c r="H35" s="11">
        <v>4355841904660</v>
      </c>
      <c r="I35" s="11">
        <v>-877651660</v>
      </c>
      <c r="J35" s="10">
        <f t="shared" si="1"/>
        <v>1.000201529015857</v>
      </c>
    </row>
    <row r="36" spans="1:20" ht="15" x14ac:dyDescent="0.25">
      <c r="A36" s="5" t="s">
        <v>29</v>
      </c>
      <c r="B36" s="16" t="s">
        <v>66</v>
      </c>
      <c r="C36" s="11">
        <v>1253506287632</v>
      </c>
      <c r="D36" s="11">
        <v>906000736339.80005</v>
      </c>
      <c r="E36" s="11">
        <v>347505551292.20001</v>
      </c>
      <c r="F36" s="10">
        <f t="shared" si="0"/>
        <v>0.72277318851852512</v>
      </c>
      <c r="G36" s="11">
        <v>7958327071710</v>
      </c>
      <c r="H36" s="11">
        <v>3274104279357</v>
      </c>
      <c r="I36" s="11">
        <v>4684222792353</v>
      </c>
      <c r="J36" s="10">
        <f t="shared" si="1"/>
        <v>0.41140609701700731</v>
      </c>
    </row>
    <row r="37" spans="1:20" ht="15" x14ac:dyDescent="0.25">
      <c r="A37" s="5" t="s">
        <v>30</v>
      </c>
      <c r="B37" s="16" t="s">
        <v>67</v>
      </c>
      <c r="C37" s="11">
        <v>265132584677</v>
      </c>
      <c r="D37" s="11">
        <v>253010790208</v>
      </c>
      <c r="E37" s="11">
        <v>12121794469</v>
      </c>
      <c r="F37" s="10">
        <f t="shared" si="0"/>
        <v>0.95428025384443982</v>
      </c>
      <c r="G37" s="11">
        <v>22801170000</v>
      </c>
      <c r="H37" s="11">
        <v>19561042489</v>
      </c>
      <c r="I37" s="11">
        <v>3240127511</v>
      </c>
      <c r="J37" s="10">
        <f t="shared" si="1"/>
        <v>0.8578964364109386</v>
      </c>
    </row>
    <row r="38" spans="1:20" ht="15" hidden="1" x14ac:dyDescent="0.25">
      <c r="A38" s="5" t="s">
        <v>68</v>
      </c>
      <c r="B38" s="16" t="s">
        <v>69</v>
      </c>
      <c r="C38" s="8"/>
      <c r="D38" s="8"/>
      <c r="E38" s="8"/>
      <c r="F38" s="10"/>
      <c r="G38" s="8"/>
      <c r="H38" s="8"/>
      <c r="I38" s="8"/>
      <c r="J38" s="10"/>
    </row>
    <row r="39" spans="1:20" ht="15" x14ac:dyDescent="0.25">
      <c r="A39" s="5" t="s">
        <v>123</v>
      </c>
      <c r="B39" s="16" t="s">
        <v>70</v>
      </c>
      <c r="C39" s="11">
        <f>SUM(C6:C38)</f>
        <v>66263838367633</v>
      </c>
      <c r="D39" s="11">
        <f t="shared" ref="D39:E39" si="2">SUM(D6:D38)</f>
        <v>60925553453303.875</v>
      </c>
      <c r="E39" s="11">
        <f t="shared" si="2"/>
        <v>5338284914329.0225</v>
      </c>
      <c r="F39" s="10">
        <f t="shared" si="0"/>
        <v>0.91943894217669342</v>
      </c>
      <c r="G39" s="11">
        <f>SUM(G6:G38)</f>
        <v>38933726973902</v>
      </c>
      <c r="H39" s="11">
        <f t="shared" ref="H39:I39" si="3">SUM(H6:H38)</f>
        <v>17832112883176.176</v>
      </c>
      <c r="I39" s="11">
        <f t="shared" si="3"/>
        <v>21101614090725.812</v>
      </c>
      <c r="J39" s="10">
        <f t="shared" si="1"/>
        <v>0.45801196723677062</v>
      </c>
    </row>
    <row r="41" spans="1:20" ht="15" x14ac:dyDescent="0.2">
      <c r="A41" s="32" t="s">
        <v>133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</row>
    <row r="42" spans="1:20" ht="15" x14ac:dyDescent="0.2">
      <c r="A42" s="7"/>
      <c r="B42" s="17"/>
      <c r="C42" s="13" t="s">
        <v>112</v>
      </c>
      <c r="D42" s="13" t="s">
        <v>113</v>
      </c>
      <c r="E42" s="13" t="s">
        <v>112</v>
      </c>
      <c r="F42" s="13" t="s">
        <v>113</v>
      </c>
      <c r="G42" s="13" t="s">
        <v>112</v>
      </c>
      <c r="H42" s="13" t="s">
        <v>113</v>
      </c>
      <c r="I42" s="13" t="s">
        <v>112</v>
      </c>
      <c r="J42" s="13" t="s">
        <v>113</v>
      </c>
      <c r="K42" s="13" t="s">
        <v>112</v>
      </c>
      <c r="L42" s="13" t="s">
        <v>113</v>
      </c>
      <c r="M42" s="13" t="s">
        <v>112</v>
      </c>
      <c r="N42" s="13" t="s">
        <v>113</v>
      </c>
      <c r="O42" s="13" t="s">
        <v>112</v>
      </c>
      <c r="P42" s="13" t="s">
        <v>113</v>
      </c>
      <c r="Q42" s="13" t="s">
        <v>112</v>
      </c>
      <c r="R42" s="13" t="s">
        <v>113</v>
      </c>
      <c r="S42" s="35" t="s">
        <v>126</v>
      </c>
      <c r="T42" s="35" t="s">
        <v>127</v>
      </c>
    </row>
    <row r="43" spans="1:20" ht="15" x14ac:dyDescent="0.2">
      <c r="A43" s="38" t="s">
        <v>0</v>
      </c>
      <c r="B43" s="38" t="s">
        <v>33</v>
      </c>
      <c r="C43" s="40" t="s">
        <v>98</v>
      </c>
      <c r="D43" s="41"/>
      <c r="E43" s="40" t="s">
        <v>100</v>
      </c>
      <c r="F43" s="41"/>
      <c r="G43" s="40" t="s">
        <v>102</v>
      </c>
      <c r="H43" s="41"/>
      <c r="I43" s="40" t="s">
        <v>104</v>
      </c>
      <c r="J43" s="41"/>
      <c r="K43" s="42" t="s">
        <v>106</v>
      </c>
      <c r="L43" s="43"/>
      <c r="M43" s="42" t="s">
        <v>107</v>
      </c>
      <c r="N43" s="43"/>
      <c r="O43" s="42" t="s">
        <v>108</v>
      </c>
      <c r="P43" s="43"/>
      <c r="Q43" s="42" t="s">
        <v>110</v>
      </c>
      <c r="R43" s="43"/>
      <c r="S43" s="36"/>
      <c r="T43" s="36"/>
    </row>
    <row r="44" spans="1:20" ht="15" x14ac:dyDescent="0.2">
      <c r="A44" s="39"/>
      <c r="B44" s="39"/>
      <c r="C44" s="48" t="s">
        <v>99</v>
      </c>
      <c r="D44" s="49"/>
      <c r="E44" s="48" t="s">
        <v>101</v>
      </c>
      <c r="F44" s="49"/>
      <c r="G44" s="48" t="s">
        <v>103</v>
      </c>
      <c r="H44" s="49"/>
      <c r="I44" s="48" t="s">
        <v>105</v>
      </c>
      <c r="J44" s="49"/>
      <c r="K44" s="30" t="s">
        <v>82</v>
      </c>
      <c r="L44" s="31"/>
      <c r="M44" s="30" t="s">
        <v>92</v>
      </c>
      <c r="N44" s="31"/>
      <c r="O44" s="30" t="s">
        <v>109</v>
      </c>
      <c r="P44" s="31"/>
      <c r="Q44" s="30" t="s">
        <v>111</v>
      </c>
      <c r="R44" s="31"/>
      <c r="S44" s="37"/>
      <c r="T44" s="37"/>
    </row>
    <row r="45" spans="1:20" ht="15.75" x14ac:dyDescent="0.25">
      <c r="A45" s="4" t="s">
        <v>1</v>
      </c>
      <c r="B45" s="18" t="s">
        <v>34</v>
      </c>
      <c r="C45" s="11">
        <v>169017789037</v>
      </c>
      <c r="D45" s="11"/>
      <c r="E45" s="11">
        <v>156880869126</v>
      </c>
      <c r="F45" s="11">
        <v>5000000</v>
      </c>
      <c r="G45" s="11"/>
      <c r="H45" s="8"/>
      <c r="I45" s="11"/>
      <c r="J45" s="8"/>
      <c r="K45" s="11">
        <v>255598200</v>
      </c>
      <c r="L45" s="8"/>
      <c r="M45" s="11"/>
      <c r="N45" s="8"/>
      <c r="O45" s="11">
        <v>108402409109.967</v>
      </c>
      <c r="P45" s="11"/>
      <c r="Q45" s="11">
        <v>13232515407</v>
      </c>
      <c r="R45" s="11">
        <v>1925577350</v>
      </c>
      <c r="S45" s="8">
        <f>C45+E45+G45+I45+K45+M45+O45+Q45</f>
        <v>447789180879.96698</v>
      </c>
      <c r="T45" s="8">
        <f>D45+F45+H45+J45+L45+N45+P45+R45</f>
        <v>1930577350</v>
      </c>
    </row>
    <row r="46" spans="1:20" ht="15.75" x14ac:dyDescent="0.25">
      <c r="A46" s="4" t="s">
        <v>2</v>
      </c>
      <c r="B46" s="18" t="s">
        <v>35</v>
      </c>
      <c r="C46" s="11">
        <v>47101220965</v>
      </c>
      <c r="D46" s="11">
        <v>40247250</v>
      </c>
      <c r="E46" s="11">
        <v>22214560415.5</v>
      </c>
      <c r="F46" s="11">
        <v>76734100</v>
      </c>
      <c r="G46" s="11"/>
      <c r="H46" s="8"/>
      <c r="I46" s="11"/>
      <c r="J46" s="8"/>
      <c r="K46" s="11"/>
      <c r="L46" s="8"/>
      <c r="M46" s="11">
        <v>273400000</v>
      </c>
      <c r="N46" s="8"/>
      <c r="O46" s="11">
        <v>489824758</v>
      </c>
      <c r="P46" s="11"/>
      <c r="Q46" s="11">
        <v>7656393385</v>
      </c>
      <c r="R46" s="11">
        <v>852982550</v>
      </c>
      <c r="S46" s="8">
        <f t="shared" ref="S46:T78" si="4">C46+E46+G46+I46+K46+M46+O46+Q46</f>
        <v>77735399523.5</v>
      </c>
      <c r="T46" s="8">
        <f t="shared" si="4"/>
        <v>969963900</v>
      </c>
    </row>
    <row r="47" spans="1:20" ht="15.75" x14ac:dyDescent="0.25">
      <c r="A47" s="4" t="s">
        <v>3</v>
      </c>
      <c r="B47" s="18" t="s">
        <v>36</v>
      </c>
      <c r="C47" s="11">
        <v>624822296434</v>
      </c>
      <c r="D47" s="11">
        <v>1474652016</v>
      </c>
      <c r="E47" s="11">
        <v>243167494263.19</v>
      </c>
      <c r="F47" s="11">
        <v>3855818773</v>
      </c>
      <c r="G47" s="11"/>
      <c r="H47" s="8"/>
      <c r="I47" s="11"/>
      <c r="J47" s="8"/>
      <c r="K47" s="11">
        <v>1413603360</v>
      </c>
      <c r="L47" s="8"/>
      <c r="M47" s="11">
        <v>493279776730</v>
      </c>
      <c r="N47" s="8"/>
      <c r="O47" s="11">
        <v>1217891898930.3</v>
      </c>
      <c r="P47" s="11">
        <v>71765000</v>
      </c>
      <c r="Q47" s="11">
        <v>64559605719</v>
      </c>
      <c r="R47" s="11">
        <v>251253669807</v>
      </c>
      <c r="S47" s="8">
        <f t="shared" si="4"/>
        <v>2645134675436.4902</v>
      </c>
      <c r="T47" s="8">
        <f t="shared" si="4"/>
        <v>256655905596</v>
      </c>
    </row>
    <row r="48" spans="1:20" ht="15.75" x14ac:dyDescent="0.25">
      <c r="A48" s="4" t="s">
        <v>4</v>
      </c>
      <c r="B48" s="18" t="s">
        <v>37</v>
      </c>
      <c r="C48" s="11">
        <v>133373515740</v>
      </c>
      <c r="D48" s="11"/>
      <c r="E48" s="11">
        <v>140191323243</v>
      </c>
      <c r="F48" s="11">
        <v>16000000</v>
      </c>
      <c r="G48" s="11"/>
      <c r="H48" s="8"/>
      <c r="I48" s="11"/>
      <c r="J48" s="8"/>
      <c r="K48" s="11">
        <v>19208203513.599998</v>
      </c>
      <c r="L48" s="8"/>
      <c r="M48" s="11"/>
      <c r="N48" s="8"/>
      <c r="O48" s="11">
        <v>8501945734</v>
      </c>
      <c r="P48" s="11"/>
      <c r="Q48" s="11">
        <v>10962474510</v>
      </c>
      <c r="R48" s="11">
        <v>369891316323.90002</v>
      </c>
      <c r="S48" s="8">
        <f t="shared" si="4"/>
        <v>312237462740.59998</v>
      </c>
      <c r="T48" s="8">
        <f t="shared" si="4"/>
        <v>369907316323.90002</v>
      </c>
    </row>
    <row r="49" spans="1:20" ht="15.75" x14ac:dyDescent="0.25">
      <c r="A49" s="4" t="s">
        <v>5</v>
      </c>
      <c r="B49" s="18" t="s">
        <v>38</v>
      </c>
      <c r="C49" s="11">
        <v>5027881767396.0801</v>
      </c>
      <c r="D49" s="11">
        <v>3270000</v>
      </c>
      <c r="E49" s="11">
        <v>23128519500.914001</v>
      </c>
      <c r="F49" s="11">
        <v>70341292</v>
      </c>
      <c r="G49" s="11">
        <v>1481791175403.8301</v>
      </c>
      <c r="H49" s="8"/>
      <c r="I49" s="11">
        <v>50316200447.217003</v>
      </c>
      <c r="J49" s="8"/>
      <c r="K49" s="11">
        <v>1980964797665.3</v>
      </c>
      <c r="L49" s="8"/>
      <c r="M49" s="11">
        <v>38162501180</v>
      </c>
      <c r="N49" s="8"/>
      <c r="O49" s="11">
        <v>4842876079556.5996</v>
      </c>
      <c r="P49" s="11"/>
      <c r="Q49" s="11">
        <v>51477917549.099998</v>
      </c>
      <c r="R49" s="11">
        <v>2848297725</v>
      </c>
      <c r="S49" s="8">
        <f t="shared" si="4"/>
        <v>13496598958699.041</v>
      </c>
      <c r="T49" s="8">
        <f t="shared" si="4"/>
        <v>2921909017</v>
      </c>
    </row>
    <row r="50" spans="1:20" ht="15.75" x14ac:dyDescent="0.25">
      <c r="A50" s="4" t="s">
        <v>6</v>
      </c>
      <c r="B50" s="18" t="s">
        <v>39</v>
      </c>
      <c r="C50" s="11">
        <v>5057700613924.9102</v>
      </c>
      <c r="D50" s="11">
        <v>1300000</v>
      </c>
      <c r="E50" s="11">
        <v>378731087946</v>
      </c>
      <c r="F50" s="11">
        <v>5402186046</v>
      </c>
      <c r="G50" s="11"/>
      <c r="H50" s="8"/>
      <c r="I50" s="11"/>
      <c r="J50" s="8"/>
      <c r="K50" s="11">
        <v>1253567448</v>
      </c>
      <c r="L50" s="8"/>
      <c r="M50" s="11"/>
      <c r="N50" s="8"/>
      <c r="O50" s="11">
        <v>2412363805</v>
      </c>
      <c r="P50" s="11"/>
      <c r="Q50" s="11">
        <v>102666403015</v>
      </c>
      <c r="R50" s="11">
        <v>98827278755</v>
      </c>
      <c r="S50" s="8">
        <f t="shared" si="4"/>
        <v>5542764036138.9102</v>
      </c>
      <c r="T50" s="8">
        <f t="shared" si="4"/>
        <v>104230764801</v>
      </c>
    </row>
    <row r="51" spans="1:20" ht="15.75" x14ac:dyDescent="0.25">
      <c r="A51" s="4" t="s">
        <v>7</v>
      </c>
      <c r="B51" s="18" t="s">
        <v>40</v>
      </c>
      <c r="C51" s="11">
        <v>87824617752.878006</v>
      </c>
      <c r="D51" s="11">
        <v>179112134</v>
      </c>
      <c r="E51" s="11">
        <v>16057806489</v>
      </c>
      <c r="F51" s="11">
        <v>532974152</v>
      </c>
      <c r="G51" s="11"/>
      <c r="H51" s="8"/>
      <c r="I51" s="11"/>
      <c r="J51" s="8"/>
      <c r="K51" s="11">
        <v>1122295297.5</v>
      </c>
      <c r="L51" s="8"/>
      <c r="M51" s="11">
        <v>443955061403.18903</v>
      </c>
      <c r="N51" s="8"/>
      <c r="O51" s="11">
        <v>4178069302</v>
      </c>
      <c r="P51" s="11"/>
      <c r="Q51" s="11">
        <v>2532725252</v>
      </c>
      <c r="R51" s="11">
        <v>12852032769</v>
      </c>
      <c r="S51" s="8">
        <f t="shared" si="4"/>
        <v>555670575496.56702</v>
      </c>
      <c r="T51" s="8">
        <f t="shared" si="4"/>
        <v>13564119055</v>
      </c>
    </row>
    <row r="52" spans="1:20" ht="15.75" x14ac:dyDescent="0.25">
      <c r="A52" s="4" t="s">
        <v>8</v>
      </c>
      <c r="B52" s="18" t="s">
        <v>41</v>
      </c>
      <c r="C52" s="11">
        <v>2185622217687.6001</v>
      </c>
      <c r="D52" s="11"/>
      <c r="E52" s="11">
        <v>1650855001677.6001</v>
      </c>
      <c r="F52" s="11">
        <v>5000</v>
      </c>
      <c r="G52" s="11"/>
      <c r="H52" s="8"/>
      <c r="I52" s="11"/>
      <c r="J52" s="8"/>
      <c r="K52" s="11">
        <v>16760500000</v>
      </c>
      <c r="L52" s="11"/>
      <c r="M52" s="11"/>
      <c r="N52" s="8"/>
      <c r="O52" s="11">
        <v>43741350808</v>
      </c>
      <c r="P52" s="11"/>
      <c r="Q52" s="11">
        <v>87958457181</v>
      </c>
      <c r="R52" s="11">
        <v>298496739058</v>
      </c>
      <c r="S52" s="8">
        <f t="shared" si="4"/>
        <v>3984937527354.2002</v>
      </c>
      <c r="T52" s="8">
        <f t="shared" si="4"/>
        <v>298496744058</v>
      </c>
    </row>
    <row r="53" spans="1:20" ht="15.75" x14ac:dyDescent="0.25">
      <c r="A53" s="4" t="s">
        <v>9</v>
      </c>
      <c r="B53" s="18" t="s">
        <v>42</v>
      </c>
      <c r="C53" s="11">
        <v>2915439362640</v>
      </c>
      <c r="D53" s="11"/>
      <c r="E53" s="11">
        <v>1548248294547</v>
      </c>
      <c r="F53" s="11"/>
      <c r="G53" s="11"/>
      <c r="H53" s="8"/>
      <c r="I53" s="11">
        <v>2255407970</v>
      </c>
      <c r="J53" s="8"/>
      <c r="K53" s="11"/>
      <c r="L53" s="8"/>
      <c r="M53" s="11"/>
      <c r="N53" s="8"/>
      <c r="O53" s="11">
        <v>3922740000</v>
      </c>
      <c r="P53" s="11"/>
      <c r="Q53" s="11">
        <v>724744144233</v>
      </c>
      <c r="R53" s="11">
        <v>50333877369</v>
      </c>
      <c r="S53" s="8">
        <f t="shared" si="4"/>
        <v>5194609949390</v>
      </c>
      <c r="T53" s="8">
        <f t="shared" si="4"/>
        <v>50333877369</v>
      </c>
    </row>
    <row r="54" spans="1:20" ht="15.75" x14ac:dyDescent="0.25">
      <c r="A54" s="4" t="s">
        <v>10</v>
      </c>
      <c r="B54" s="18" t="s">
        <v>43</v>
      </c>
      <c r="C54" s="11">
        <v>241204844441</v>
      </c>
      <c r="D54" s="11">
        <v>35026500</v>
      </c>
      <c r="E54" s="11">
        <v>142269015801.89999</v>
      </c>
      <c r="F54" s="11">
        <v>257710000</v>
      </c>
      <c r="G54" s="11"/>
      <c r="H54" s="8"/>
      <c r="I54" s="11"/>
      <c r="J54" s="8"/>
      <c r="K54" s="11">
        <v>5850000</v>
      </c>
      <c r="L54" s="8"/>
      <c r="M54" s="11"/>
      <c r="N54" s="8"/>
      <c r="O54" s="11">
        <v>529862853</v>
      </c>
      <c r="P54" s="11"/>
      <c r="Q54" s="11">
        <v>6169398940</v>
      </c>
      <c r="R54" s="11">
        <v>647092760</v>
      </c>
      <c r="S54" s="8">
        <f t="shared" si="4"/>
        <v>390178972035.90002</v>
      </c>
      <c r="T54" s="8">
        <f t="shared" si="4"/>
        <v>939829260</v>
      </c>
    </row>
    <row r="55" spans="1:20" ht="15.75" x14ac:dyDescent="0.25">
      <c r="A55" s="4" t="s">
        <v>11</v>
      </c>
      <c r="B55" s="18" t="s">
        <v>44</v>
      </c>
      <c r="C55" s="11">
        <v>5440519558895.5</v>
      </c>
      <c r="D55" s="11"/>
      <c r="E55" s="11">
        <v>284110663760.03699</v>
      </c>
      <c r="F55" s="11"/>
      <c r="G55" s="11"/>
      <c r="H55" s="8"/>
      <c r="I55" s="11">
        <v>1185398900</v>
      </c>
      <c r="J55" s="8"/>
      <c r="K55" s="11">
        <v>2532798733</v>
      </c>
      <c r="L55" s="8"/>
      <c r="M55" s="11"/>
      <c r="N55" s="8"/>
      <c r="O55" s="11">
        <v>9352288848</v>
      </c>
      <c r="P55" s="11"/>
      <c r="Q55" s="11">
        <v>95956954965</v>
      </c>
      <c r="R55" s="11">
        <v>42486371565</v>
      </c>
      <c r="S55" s="8">
        <f t="shared" si="4"/>
        <v>5833657664101.5371</v>
      </c>
      <c r="T55" s="8">
        <f t="shared" si="4"/>
        <v>42486371565</v>
      </c>
    </row>
    <row r="56" spans="1:20" ht="15.75" x14ac:dyDescent="0.25">
      <c r="A56" s="4" t="s">
        <v>12</v>
      </c>
      <c r="B56" s="18" t="s">
        <v>45</v>
      </c>
      <c r="C56" s="11">
        <v>35555240365.117996</v>
      </c>
      <c r="D56" s="11"/>
      <c r="E56" s="11">
        <v>17738573356</v>
      </c>
      <c r="F56" s="11"/>
      <c r="G56" s="11"/>
      <c r="H56" s="8"/>
      <c r="I56" s="11"/>
      <c r="J56" s="8"/>
      <c r="K56" s="11">
        <v>391201120</v>
      </c>
      <c r="L56" s="8"/>
      <c r="M56" s="11"/>
      <c r="N56" s="8"/>
      <c r="O56" s="11">
        <v>29653610341</v>
      </c>
      <c r="P56" s="11"/>
      <c r="Q56" s="11">
        <v>3668639250</v>
      </c>
      <c r="R56" s="11">
        <v>370274645705</v>
      </c>
      <c r="S56" s="8">
        <f t="shared" si="4"/>
        <v>87007264432.117996</v>
      </c>
      <c r="T56" s="8">
        <f t="shared" si="4"/>
        <v>370274645705</v>
      </c>
    </row>
    <row r="57" spans="1:20" ht="15.75" x14ac:dyDescent="0.25">
      <c r="A57" s="4" t="s">
        <v>13</v>
      </c>
      <c r="B57" s="18" t="s">
        <v>46</v>
      </c>
      <c r="C57" s="11">
        <v>22124029417</v>
      </c>
      <c r="D57" s="11"/>
      <c r="E57" s="11">
        <v>8853733446.5559998</v>
      </c>
      <c r="F57" s="11"/>
      <c r="G57" s="11"/>
      <c r="H57" s="8"/>
      <c r="I57" s="11">
        <v>1360000000000</v>
      </c>
      <c r="J57" s="8"/>
      <c r="K57" s="11">
        <v>417330212</v>
      </c>
      <c r="L57" s="8"/>
      <c r="M57" s="11">
        <v>4296952666508.6001</v>
      </c>
      <c r="N57" s="8"/>
      <c r="O57" s="11">
        <v>551193195493</v>
      </c>
      <c r="P57" s="11"/>
      <c r="Q57" s="11">
        <v>520498650</v>
      </c>
      <c r="R57" s="11">
        <v>17343846477</v>
      </c>
      <c r="S57" s="8">
        <f t="shared" si="4"/>
        <v>6240061453727.1562</v>
      </c>
      <c r="T57" s="8">
        <f t="shared" si="4"/>
        <v>17343846477</v>
      </c>
    </row>
    <row r="58" spans="1:20" ht="15.75" x14ac:dyDescent="0.25">
      <c r="A58" s="4" t="s">
        <v>14</v>
      </c>
      <c r="B58" s="18" t="s">
        <v>47</v>
      </c>
      <c r="C58" s="11">
        <v>69387726340.880005</v>
      </c>
      <c r="D58" s="11"/>
      <c r="E58" s="11">
        <v>12039496911.856001</v>
      </c>
      <c r="F58" s="11">
        <v>2212692700</v>
      </c>
      <c r="G58" s="11"/>
      <c r="H58" s="8"/>
      <c r="I58" s="11"/>
      <c r="J58" s="8"/>
      <c r="K58" s="11">
        <v>36226706628</v>
      </c>
      <c r="L58" s="8"/>
      <c r="M58" s="11"/>
      <c r="N58" s="8"/>
      <c r="O58" s="11">
        <v>22518393970</v>
      </c>
      <c r="P58" s="11"/>
      <c r="Q58" s="11">
        <v>1523212656</v>
      </c>
      <c r="R58" s="11">
        <v>17190251656</v>
      </c>
      <c r="S58" s="8">
        <f t="shared" si="4"/>
        <v>141695536506.73602</v>
      </c>
      <c r="T58" s="8">
        <f t="shared" si="4"/>
        <v>19402944356</v>
      </c>
    </row>
    <row r="59" spans="1:20" ht="15.75" x14ac:dyDescent="0.25">
      <c r="A59" s="4" t="s">
        <v>15</v>
      </c>
      <c r="B59" s="18" t="s">
        <v>48</v>
      </c>
      <c r="C59" s="11">
        <v>43420508405.699997</v>
      </c>
      <c r="D59" s="11">
        <v>3950000</v>
      </c>
      <c r="E59" s="11">
        <v>80643563718.880005</v>
      </c>
      <c r="F59" s="11">
        <v>14458666002.6</v>
      </c>
      <c r="G59" s="11"/>
      <c r="H59" s="8"/>
      <c r="I59" s="11">
        <v>2980057334</v>
      </c>
      <c r="J59" s="8"/>
      <c r="K59" s="11">
        <v>471577590.89999998</v>
      </c>
      <c r="L59" s="8"/>
      <c r="M59" s="11"/>
      <c r="N59" s="8"/>
      <c r="O59" s="11">
        <v>1387985000</v>
      </c>
      <c r="P59" s="11"/>
      <c r="Q59" s="11">
        <v>1565831250</v>
      </c>
      <c r="R59" s="11">
        <v>203650108485.5</v>
      </c>
      <c r="S59" s="8">
        <f t="shared" si="4"/>
        <v>130469523299.48</v>
      </c>
      <c r="T59" s="8">
        <f t="shared" si="4"/>
        <v>218112724488.10001</v>
      </c>
    </row>
    <row r="60" spans="1:20" ht="15.75" x14ac:dyDescent="0.25">
      <c r="A60" s="4" t="s">
        <v>16</v>
      </c>
      <c r="B60" s="18" t="s">
        <v>49</v>
      </c>
      <c r="C60" s="11">
        <v>33262606852.5</v>
      </c>
      <c r="D60" s="11"/>
      <c r="E60" s="11">
        <v>5749211427.0500002</v>
      </c>
      <c r="F60" s="11">
        <v>5486607086</v>
      </c>
      <c r="G60" s="11"/>
      <c r="H60" s="8"/>
      <c r="I60" s="11"/>
      <c r="J60" s="8"/>
      <c r="K60" s="11">
        <v>696616688512</v>
      </c>
      <c r="L60" s="11"/>
      <c r="M60" s="11"/>
      <c r="N60" s="8"/>
      <c r="O60" s="11">
        <v>85482899</v>
      </c>
      <c r="P60" s="11"/>
      <c r="Q60" s="11">
        <v>12130917690</v>
      </c>
      <c r="R60" s="11">
        <v>645609338149</v>
      </c>
      <c r="S60" s="8">
        <f t="shared" si="4"/>
        <v>747844907380.55005</v>
      </c>
      <c r="T60" s="8">
        <f t="shared" si="4"/>
        <v>651095945235</v>
      </c>
    </row>
    <row r="61" spans="1:20" ht="15.75" x14ac:dyDescent="0.25">
      <c r="A61" s="4" t="s">
        <v>17</v>
      </c>
      <c r="B61" s="18" t="s">
        <v>50</v>
      </c>
      <c r="C61" s="11">
        <v>94771841342.917007</v>
      </c>
      <c r="D61" s="11"/>
      <c r="E61" s="11">
        <v>119342410747.66</v>
      </c>
      <c r="F61" s="11">
        <v>190872900</v>
      </c>
      <c r="G61" s="11"/>
      <c r="H61" s="8"/>
      <c r="I61" s="11">
        <v>1158170691</v>
      </c>
      <c r="J61" s="8"/>
      <c r="K61" s="11">
        <v>12870000</v>
      </c>
      <c r="L61" s="11"/>
      <c r="M61" s="11"/>
      <c r="N61" s="8"/>
      <c r="O61" s="11">
        <v>7233967</v>
      </c>
      <c r="P61" s="11"/>
      <c r="Q61" s="11">
        <v>3165280090</v>
      </c>
      <c r="R61" s="11">
        <v>488252586253</v>
      </c>
      <c r="S61" s="8">
        <f t="shared" si="4"/>
        <v>218457806838.57703</v>
      </c>
      <c r="T61" s="8">
        <f t="shared" si="4"/>
        <v>488443459153</v>
      </c>
    </row>
    <row r="62" spans="1:20" ht="15.75" x14ac:dyDescent="0.25">
      <c r="A62" s="4" t="s">
        <v>18</v>
      </c>
      <c r="B62" s="18" t="s">
        <v>51</v>
      </c>
      <c r="C62" s="11">
        <v>154262185772.09601</v>
      </c>
      <c r="D62" s="11">
        <v>17381083416</v>
      </c>
      <c r="E62" s="11">
        <v>12479902800.299999</v>
      </c>
      <c r="F62" s="11">
        <v>22636125575</v>
      </c>
      <c r="G62" s="11"/>
      <c r="H62" s="8"/>
      <c r="I62" s="11">
        <v>400584445341.41998</v>
      </c>
      <c r="J62" s="8"/>
      <c r="K62" s="11">
        <v>8773418757.1000004</v>
      </c>
      <c r="L62" s="11"/>
      <c r="M62" s="11"/>
      <c r="N62" s="8"/>
      <c r="O62" s="11">
        <v>57178150155</v>
      </c>
      <c r="P62" s="11"/>
      <c r="Q62" s="11">
        <v>467489503</v>
      </c>
      <c r="R62" s="11">
        <v>90526728292</v>
      </c>
      <c r="S62" s="8">
        <f t="shared" si="4"/>
        <v>633745592328.91589</v>
      </c>
      <c r="T62" s="8">
        <f t="shared" si="4"/>
        <v>130543937283</v>
      </c>
    </row>
    <row r="63" spans="1:20" ht="15.75" x14ac:dyDescent="0.25">
      <c r="A63" s="4" t="s">
        <v>19</v>
      </c>
      <c r="B63" s="18" t="s">
        <v>52</v>
      </c>
      <c r="C63" s="11">
        <v>159088096190.67999</v>
      </c>
      <c r="D63" s="11">
        <v>31724965513</v>
      </c>
      <c r="E63" s="11">
        <v>28235588504.402</v>
      </c>
      <c r="F63" s="11">
        <v>164682285778.45599</v>
      </c>
      <c r="G63" s="11"/>
      <c r="H63" s="8"/>
      <c r="I63" s="11"/>
      <c r="J63" s="8"/>
      <c r="K63" s="11">
        <v>15414691.4</v>
      </c>
      <c r="L63" s="8"/>
      <c r="M63" s="11"/>
      <c r="N63" s="8"/>
      <c r="O63" s="11">
        <v>79803416</v>
      </c>
      <c r="P63" s="11">
        <v>6175335177</v>
      </c>
      <c r="Q63" s="11">
        <v>7611308693.5</v>
      </c>
      <c r="R63" s="11">
        <v>663556086439.97095</v>
      </c>
      <c r="S63" s="8">
        <f t="shared" si="4"/>
        <v>195030211495.98199</v>
      </c>
      <c r="T63" s="8">
        <f t="shared" si="4"/>
        <v>866138672908.427</v>
      </c>
    </row>
    <row r="64" spans="1:20" ht="15.75" x14ac:dyDescent="0.25">
      <c r="A64" s="4" t="s">
        <v>20</v>
      </c>
      <c r="B64" s="18" t="s">
        <v>53</v>
      </c>
      <c r="C64" s="11">
        <v>28450095999.32</v>
      </c>
      <c r="D64" s="11">
        <v>39956707840</v>
      </c>
      <c r="E64" s="11">
        <v>1874689081474.78</v>
      </c>
      <c r="F64" s="11">
        <v>93594617945.214005</v>
      </c>
      <c r="G64" s="11"/>
      <c r="H64" s="8"/>
      <c r="I64" s="11"/>
      <c r="J64" s="8"/>
      <c r="K64" s="11">
        <v>5732967169.8000002</v>
      </c>
      <c r="L64" s="8"/>
      <c r="M64" s="11"/>
      <c r="N64" s="8"/>
      <c r="O64" s="11">
        <v>144315666.667</v>
      </c>
      <c r="P64" s="11"/>
      <c r="Q64" s="11">
        <v>1052993325</v>
      </c>
      <c r="R64" s="11">
        <v>4105875180279.6201</v>
      </c>
      <c r="S64" s="8">
        <f t="shared" si="4"/>
        <v>1910069453635.5671</v>
      </c>
      <c r="T64" s="8">
        <f t="shared" si="4"/>
        <v>4239426506064.834</v>
      </c>
    </row>
    <row r="65" spans="1:20" ht="15.75" x14ac:dyDescent="0.25">
      <c r="A65" s="4" t="s">
        <v>54</v>
      </c>
      <c r="B65" s="18" t="s">
        <v>55</v>
      </c>
      <c r="C65" s="11">
        <v>29054952674.959999</v>
      </c>
      <c r="D65" s="11">
        <v>279366500</v>
      </c>
      <c r="E65" s="11">
        <v>14634095269.795</v>
      </c>
      <c r="F65" s="11">
        <v>1798850150</v>
      </c>
      <c r="G65" s="11"/>
      <c r="H65" s="8"/>
      <c r="I65" s="11"/>
      <c r="J65" s="8"/>
      <c r="K65" s="11">
        <v>1877559030</v>
      </c>
      <c r="L65" s="8"/>
      <c r="M65" s="11"/>
      <c r="N65" s="8"/>
      <c r="O65" s="11">
        <v>1475214586</v>
      </c>
      <c r="P65" s="11">
        <v>9225000</v>
      </c>
      <c r="Q65" s="11">
        <v>5978656782</v>
      </c>
      <c r="R65" s="11">
        <v>10492703913</v>
      </c>
      <c r="S65" s="8">
        <f t="shared" si="4"/>
        <v>53020478342.754997</v>
      </c>
      <c r="T65" s="8">
        <f t="shared" si="4"/>
        <v>12580145563</v>
      </c>
    </row>
    <row r="66" spans="1:20" ht="15.75" x14ac:dyDescent="0.25">
      <c r="A66" s="4" t="s">
        <v>21</v>
      </c>
      <c r="B66" s="18" t="s">
        <v>56</v>
      </c>
      <c r="C66" s="11">
        <v>17559831551</v>
      </c>
      <c r="D66" s="11">
        <v>2211912814</v>
      </c>
      <c r="E66" s="11">
        <v>4895547370</v>
      </c>
      <c r="F66" s="11">
        <v>36742984332</v>
      </c>
      <c r="G66" s="11"/>
      <c r="H66" s="8"/>
      <c r="I66" s="11">
        <v>23638012113</v>
      </c>
      <c r="J66" s="8"/>
      <c r="K66" s="11">
        <v>414572581.80000001</v>
      </c>
      <c r="L66" s="8"/>
      <c r="M66" s="11"/>
      <c r="N66" s="8"/>
      <c r="O66" s="11">
        <v>15429150</v>
      </c>
      <c r="P66" s="11">
        <v>35310000</v>
      </c>
      <c r="Q66" s="11">
        <v>1033665300</v>
      </c>
      <c r="R66" s="11">
        <v>232195536112</v>
      </c>
      <c r="S66" s="8">
        <f t="shared" si="4"/>
        <v>47557058065.800003</v>
      </c>
      <c r="T66" s="8">
        <f t="shared" si="4"/>
        <v>271185743258</v>
      </c>
    </row>
    <row r="67" spans="1:20" ht="15.75" x14ac:dyDescent="0.25">
      <c r="A67" s="4" t="s">
        <v>57</v>
      </c>
      <c r="B67" s="18" t="s">
        <v>58</v>
      </c>
      <c r="C67" s="11">
        <v>1683328411624.74</v>
      </c>
      <c r="D67" s="11">
        <v>307418630</v>
      </c>
      <c r="E67" s="11">
        <v>157443099019.54999</v>
      </c>
      <c r="F67" s="11">
        <v>4713902830</v>
      </c>
      <c r="G67" s="11"/>
      <c r="H67" s="8"/>
      <c r="I67" s="11"/>
      <c r="J67" s="8"/>
      <c r="K67" s="11"/>
      <c r="L67" s="11"/>
      <c r="M67" s="11"/>
      <c r="N67" s="8"/>
      <c r="O67" s="11">
        <v>12956934279.5</v>
      </c>
      <c r="P67" s="11">
        <v>475000</v>
      </c>
      <c r="Q67" s="11">
        <v>82299320372</v>
      </c>
      <c r="R67" s="11">
        <v>239758552102.92001</v>
      </c>
      <c r="S67" s="8">
        <f t="shared" si="4"/>
        <v>1936027765295.79</v>
      </c>
      <c r="T67" s="8">
        <f t="shared" si="4"/>
        <v>244780348562.92001</v>
      </c>
    </row>
    <row r="68" spans="1:20" ht="15.75" x14ac:dyDescent="0.25">
      <c r="A68" s="4" t="s">
        <v>22</v>
      </c>
      <c r="B68" s="18" t="s">
        <v>59</v>
      </c>
      <c r="C68" s="11">
        <v>20758445115</v>
      </c>
      <c r="D68" s="11">
        <v>52672891088</v>
      </c>
      <c r="E68" s="11">
        <v>1084737767524.9</v>
      </c>
      <c r="F68" s="11">
        <v>204063914964</v>
      </c>
      <c r="G68" s="11"/>
      <c r="H68" s="8"/>
      <c r="I68" s="11"/>
      <c r="J68" s="8"/>
      <c r="K68" s="11">
        <v>8775000</v>
      </c>
      <c r="L68" s="8"/>
      <c r="M68" s="11"/>
      <c r="N68" s="8"/>
      <c r="O68" s="11">
        <v>169339766.40000001</v>
      </c>
      <c r="P68" s="11"/>
      <c r="Q68" s="11">
        <v>277674865</v>
      </c>
      <c r="R68" s="11">
        <v>958054976702</v>
      </c>
      <c r="S68" s="8">
        <f t="shared" si="4"/>
        <v>1105952002271.2998</v>
      </c>
      <c r="T68" s="8">
        <f t="shared" si="4"/>
        <v>1214791782754</v>
      </c>
    </row>
    <row r="69" spans="1:20" ht="15.75" x14ac:dyDescent="0.25">
      <c r="A69" s="4" t="s">
        <v>23</v>
      </c>
      <c r="B69" s="18" t="s">
        <v>60</v>
      </c>
      <c r="C69" s="11">
        <v>96592059249.227005</v>
      </c>
      <c r="D69" s="11">
        <v>249759700</v>
      </c>
      <c r="E69" s="11">
        <v>11524037296.379</v>
      </c>
      <c r="F69" s="11">
        <v>5617098307</v>
      </c>
      <c r="G69" s="11"/>
      <c r="H69" s="8"/>
      <c r="I69" s="11"/>
      <c r="J69" s="8"/>
      <c r="K69" s="11">
        <v>820524942.89999998</v>
      </c>
      <c r="L69" s="8"/>
      <c r="M69" s="11"/>
      <c r="N69" s="8"/>
      <c r="O69" s="11">
        <v>634228000</v>
      </c>
      <c r="P69" s="11"/>
      <c r="Q69" s="11">
        <v>9894127295</v>
      </c>
      <c r="R69" s="11">
        <v>16680996656</v>
      </c>
      <c r="S69" s="8">
        <f t="shared" si="4"/>
        <v>119464976783.506</v>
      </c>
      <c r="T69" s="8">
        <f t="shared" si="4"/>
        <v>22547854663</v>
      </c>
    </row>
    <row r="70" spans="1:20" ht="15.75" x14ac:dyDescent="0.25">
      <c r="A70" s="4" t="s">
        <v>24</v>
      </c>
      <c r="B70" s="18" t="s">
        <v>61</v>
      </c>
      <c r="C70" s="11">
        <v>8308277369</v>
      </c>
      <c r="D70" s="11"/>
      <c r="E70" s="11">
        <v>3008084916</v>
      </c>
      <c r="F70" s="11">
        <v>2224325</v>
      </c>
      <c r="G70" s="11"/>
      <c r="H70" s="8"/>
      <c r="I70" s="11"/>
      <c r="J70" s="8"/>
      <c r="K70" s="11">
        <v>606619915.20000005</v>
      </c>
      <c r="L70" s="8"/>
      <c r="M70" s="11"/>
      <c r="N70" s="8"/>
      <c r="O70" s="11">
        <v>16823400</v>
      </c>
      <c r="P70" s="11"/>
      <c r="Q70" s="11">
        <v>382857010</v>
      </c>
      <c r="R70" s="11">
        <v>242049964895</v>
      </c>
      <c r="S70" s="8">
        <f t="shared" si="4"/>
        <v>12322662610.200001</v>
      </c>
      <c r="T70" s="8">
        <f t="shared" si="4"/>
        <v>242052189220</v>
      </c>
    </row>
    <row r="71" spans="1:20" ht="15.75" x14ac:dyDescent="0.25">
      <c r="A71" s="4" t="s">
        <v>25</v>
      </c>
      <c r="B71" s="18" t="s">
        <v>62</v>
      </c>
      <c r="C71" s="11">
        <v>19345468239</v>
      </c>
      <c r="D71" s="11">
        <v>115063024</v>
      </c>
      <c r="E71" s="11">
        <v>18116911588</v>
      </c>
      <c r="F71" s="11">
        <v>205657750</v>
      </c>
      <c r="G71" s="11"/>
      <c r="H71" s="8"/>
      <c r="I71" s="11"/>
      <c r="J71" s="8"/>
      <c r="K71" s="11"/>
      <c r="L71" s="8"/>
      <c r="M71" s="11"/>
      <c r="N71" s="8"/>
      <c r="O71" s="11">
        <v>185911851</v>
      </c>
      <c r="P71" s="11">
        <v>7500000</v>
      </c>
      <c r="Q71" s="11">
        <v>1925765420</v>
      </c>
      <c r="R71" s="11">
        <v>11301545598</v>
      </c>
      <c r="S71" s="8">
        <f t="shared" si="4"/>
        <v>39574057098</v>
      </c>
      <c r="T71" s="8">
        <f t="shared" si="4"/>
        <v>11629766372</v>
      </c>
    </row>
    <row r="72" spans="1:20" ht="15.75" x14ac:dyDescent="0.25">
      <c r="A72" s="4" t="s">
        <v>26</v>
      </c>
      <c r="B72" s="18" t="s">
        <v>63</v>
      </c>
      <c r="C72" s="11">
        <v>6950616752</v>
      </c>
      <c r="D72" s="11">
        <v>31750000</v>
      </c>
      <c r="E72" s="11">
        <v>4515276939</v>
      </c>
      <c r="F72" s="11">
        <v>189142300</v>
      </c>
      <c r="G72" s="11"/>
      <c r="H72" s="8"/>
      <c r="I72" s="11"/>
      <c r="J72" s="8"/>
      <c r="K72" s="11"/>
      <c r="L72" s="8"/>
      <c r="M72" s="11">
        <v>300980834792</v>
      </c>
      <c r="N72" s="8"/>
      <c r="O72" s="11">
        <v>5142882530</v>
      </c>
      <c r="P72" s="11"/>
      <c r="Q72" s="11">
        <v>2079011638</v>
      </c>
      <c r="R72" s="11">
        <v>16034420565</v>
      </c>
      <c r="S72" s="8">
        <f t="shared" si="4"/>
        <v>319668622651</v>
      </c>
      <c r="T72" s="8">
        <f t="shared" si="4"/>
        <v>16255312865</v>
      </c>
    </row>
    <row r="73" spans="1:20" ht="15.75" x14ac:dyDescent="0.25">
      <c r="A73" s="4" t="s">
        <v>27</v>
      </c>
      <c r="B73" s="18" t="s">
        <v>64</v>
      </c>
      <c r="C73" s="11">
        <v>7431471765</v>
      </c>
      <c r="D73" s="11">
        <v>9850000</v>
      </c>
      <c r="E73" s="11">
        <v>6532275127</v>
      </c>
      <c r="F73" s="11">
        <v>75148200</v>
      </c>
      <c r="G73" s="11"/>
      <c r="H73" s="8"/>
      <c r="I73" s="11"/>
      <c r="J73" s="8"/>
      <c r="K73" s="11"/>
      <c r="L73" s="8"/>
      <c r="M73" s="11"/>
      <c r="N73" s="8"/>
      <c r="O73" s="11">
        <v>1104389650</v>
      </c>
      <c r="P73" s="11">
        <v>5000000</v>
      </c>
      <c r="Q73" s="11">
        <v>1836176400</v>
      </c>
      <c r="R73" s="11">
        <v>3472455247</v>
      </c>
      <c r="S73" s="8">
        <f t="shared" si="4"/>
        <v>16904312942</v>
      </c>
      <c r="T73" s="8">
        <f t="shared" si="4"/>
        <v>3562453447</v>
      </c>
    </row>
    <row r="74" spans="1:20" ht="15.75" x14ac:dyDescent="0.25">
      <c r="A74" s="4" t="s">
        <v>28</v>
      </c>
      <c r="B74" s="18" t="s">
        <v>65</v>
      </c>
      <c r="C74" s="11">
        <v>5353302032279</v>
      </c>
      <c r="D74" s="11">
        <v>37813099037</v>
      </c>
      <c r="E74" s="11">
        <v>813537930200</v>
      </c>
      <c r="F74" s="11">
        <v>719482935760</v>
      </c>
      <c r="G74" s="11"/>
      <c r="H74" s="8"/>
      <c r="I74" s="11">
        <v>277115023349</v>
      </c>
      <c r="J74" s="8"/>
      <c r="K74" s="11">
        <v>165544680376</v>
      </c>
      <c r="L74" s="11">
        <v>298142000000</v>
      </c>
      <c r="M74" s="11">
        <v>319481296676</v>
      </c>
      <c r="N74" s="8"/>
      <c r="O74" s="11">
        <v>318549825430</v>
      </c>
      <c r="P74" s="11"/>
      <c r="Q74" s="11">
        <v>82823050944</v>
      </c>
      <c r="R74" s="11">
        <v>3300403869863</v>
      </c>
      <c r="S74" s="8">
        <f t="shared" si="4"/>
        <v>7330353839254</v>
      </c>
      <c r="T74" s="8">
        <f t="shared" si="4"/>
        <v>4355841904660</v>
      </c>
    </row>
    <row r="75" spans="1:20" ht="15.75" x14ac:dyDescent="0.25">
      <c r="A75" s="4" t="s">
        <v>29</v>
      </c>
      <c r="B75" s="18" t="s">
        <v>66</v>
      </c>
      <c r="C75" s="11">
        <v>377610316208.04999</v>
      </c>
      <c r="D75" s="11"/>
      <c r="E75" s="11">
        <v>304876195726</v>
      </c>
      <c r="F75" s="11">
        <v>3350000</v>
      </c>
      <c r="G75" s="11"/>
      <c r="H75" s="8"/>
      <c r="I75" s="11"/>
      <c r="J75" s="8"/>
      <c r="K75" s="11"/>
      <c r="L75" s="11">
        <v>3051630017893</v>
      </c>
      <c r="M75" s="11">
        <v>584596260</v>
      </c>
      <c r="N75" s="8"/>
      <c r="O75" s="11">
        <v>148792833352.75</v>
      </c>
      <c r="P75" s="11"/>
      <c r="Q75" s="11">
        <v>74136794793</v>
      </c>
      <c r="R75" s="11">
        <v>222470911464</v>
      </c>
      <c r="S75" s="8">
        <f t="shared" si="4"/>
        <v>906000736339.80005</v>
      </c>
      <c r="T75" s="8">
        <f t="shared" si="4"/>
        <v>3274104279357</v>
      </c>
    </row>
    <row r="76" spans="1:20" ht="15.75" x14ac:dyDescent="0.25">
      <c r="A76" s="4" t="s">
        <v>30</v>
      </c>
      <c r="B76" s="18" t="s">
        <v>67</v>
      </c>
      <c r="C76" s="11">
        <v>210137289953</v>
      </c>
      <c r="D76" s="11"/>
      <c r="E76" s="11">
        <v>38778948772</v>
      </c>
      <c r="F76" s="11">
        <v>287935160</v>
      </c>
      <c r="G76" s="11"/>
      <c r="H76" s="8"/>
      <c r="I76" s="11"/>
      <c r="J76" s="8"/>
      <c r="K76" s="11"/>
      <c r="L76" s="8"/>
      <c r="M76" s="11"/>
      <c r="N76" s="8"/>
      <c r="O76" s="11">
        <v>407432483</v>
      </c>
      <c r="P76" s="11"/>
      <c r="Q76" s="11">
        <v>3687119000</v>
      </c>
      <c r="R76" s="11">
        <v>19273107329</v>
      </c>
      <c r="S76" s="8">
        <f t="shared" si="4"/>
        <v>253010790208</v>
      </c>
      <c r="T76" s="8">
        <f t="shared" si="4"/>
        <v>19561042489</v>
      </c>
    </row>
    <row r="77" spans="1:20" ht="15.75" x14ac:dyDescent="0.25">
      <c r="A77" s="4" t="s">
        <v>68</v>
      </c>
      <c r="B77" s="18" t="s">
        <v>69</v>
      </c>
      <c r="C77" s="8"/>
      <c r="D77" s="8"/>
      <c r="E77" s="8"/>
      <c r="F77" s="8"/>
      <c r="G77" s="8"/>
      <c r="H77" s="8"/>
      <c r="I77" s="11"/>
      <c r="J77" s="8"/>
      <c r="K77" s="8"/>
      <c r="L77" s="8"/>
      <c r="M77" s="8"/>
      <c r="N77" s="8"/>
      <c r="O77" s="8"/>
      <c r="P77" s="8"/>
      <c r="Q77" s="8"/>
      <c r="R77" s="8"/>
      <c r="S77" s="8">
        <f t="shared" si="4"/>
        <v>0</v>
      </c>
      <c r="T77" s="8">
        <f t="shared" si="4"/>
        <v>0</v>
      </c>
    </row>
    <row r="78" spans="1:20" ht="15.75" x14ac:dyDescent="0.25">
      <c r="A78" s="4" t="s">
        <v>123</v>
      </c>
      <c r="B78" s="18" t="s">
        <v>70</v>
      </c>
      <c r="C78" s="11">
        <f>SUM(C45:C77)</f>
        <v>30401209308380.156</v>
      </c>
      <c r="D78" s="11">
        <f t="shared" ref="D78:R78" si="5">SUM(D45:D77)</f>
        <v>184491425462</v>
      </c>
      <c r="E78" s="11">
        <f t="shared" si="5"/>
        <v>9228226368906.25</v>
      </c>
      <c r="F78" s="11">
        <f t="shared" si="5"/>
        <v>1286661781428.27</v>
      </c>
      <c r="G78" s="11">
        <f t="shared" si="5"/>
        <v>1481791175403.8301</v>
      </c>
      <c r="H78" s="11">
        <f t="shared" si="5"/>
        <v>0</v>
      </c>
      <c r="I78" s="11">
        <f t="shared" si="5"/>
        <v>2119232716145.637</v>
      </c>
      <c r="J78" s="11">
        <f t="shared" si="5"/>
        <v>0</v>
      </c>
      <c r="K78" s="11">
        <f t="shared" si="5"/>
        <v>2941448120744.4995</v>
      </c>
      <c r="L78" s="11">
        <f t="shared" si="5"/>
        <v>3349772017893</v>
      </c>
      <c r="M78" s="11">
        <f t="shared" si="5"/>
        <v>5893670133549.7891</v>
      </c>
      <c r="N78" s="11">
        <f t="shared" si="5"/>
        <v>0</v>
      </c>
      <c r="O78" s="11">
        <f t="shared" si="5"/>
        <v>7393998249091.1846</v>
      </c>
      <c r="P78" s="11">
        <f t="shared" si="5"/>
        <v>6304610177</v>
      </c>
      <c r="Q78" s="11">
        <f t="shared" si="5"/>
        <v>1465977381082.6001</v>
      </c>
      <c r="R78" s="11">
        <f t="shared" si="5"/>
        <v>13004883048215.91</v>
      </c>
      <c r="S78" s="8">
        <f t="shared" si="4"/>
        <v>60925553453303.953</v>
      </c>
      <c r="T78" s="11">
        <f t="shared" ref="T78" si="6">SUM(T45:T77)</f>
        <v>17832112883176.18</v>
      </c>
    </row>
    <row r="80" spans="1:20" ht="15.75" x14ac:dyDescent="0.2">
      <c r="A80" s="44" t="s">
        <v>134</v>
      </c>
      <c r="B80" s="44"/>
      <c r="C80" s="44"/>
      <c r="D80" s="44"/>
      <c r="E80" s="44"/>
    </row>
    <row r="81" spans="1:5" ht="15.75" x14ac:dyDescent="0.2">
      <c r="A81" s="2" t="s">
        <v>71</v>
      </c>
      <c r="B81" s="3" t="s">
        <v>72</v>
      </c>
      <c r="C81" s="20" t="s">
        <v>128</v>
      </c>
      <c r="D81" s="20" t="s">
        <v>129</v>
      </c>
      <c r="E81" s="20" t="s">
        <v>130</v>
      </c>
    </row>
    <row r="82" spans="1:5" ht="15.75" x14ac:dyDescent="0.25">
      <c r="A82" s="4" t="s">
        <v>73</v>
      </c>
      <c r="B82" s="5" t="s">
        <v>74</v>
      </c>
      <c r="C82" s="11">
        <v>30401209308380.102</v>
      </c>
      <c r="D82" s="11">
        <v>184491425462</v>
      </c>
      <c r="E82" s="8">
        <f t="shared" ref="E82:E90" si="7">C82+D82</f>
        <v>30585700733842.102</v>
      </c>
    </row>
    <row r="83" spans="1:5" ht="15.75" x14ac:dyDescent="0.25">
      <c r="A83" s="4" t="s">
        <v>75</v>
      </c>
      <c r="B83" s="5" t="s">
        <v>76</v>
      </c>
      <c r="C83" s="11">
        <v>9228226368906.25</v>
      </c>
      <c r="D83" s="11">
        <v>1286661781428.27</v>
      </c>
      <c r="E83" s="8">
        <f t="shared" si="7"/>
        <v>10514888150334.52</v>
      </c>
    </row>
    <row r="84" spans="1:5" ht="15.75" x14ac:dyDescent="0.25">
      <c r="A84" s="4" t="s">
        <v>77</v>
      </c>
      <c r="B84" s="5" t="s">
        <v>78</v>
      </c>
      <c r="C84" s="11">
        <v>1481791175403.8301</v>
      </c>
      <c r="D84" s="8"/>
      <c r="E84" s="8">
        <f t="shared" si="7"/>
        <v>1481791175403.8301</v>
      </c>
    </row>
    <row r="85" spans="1:5" ht="15.75" x14ac:dyDescent="0.25">
      <c r="A85" s="4" t="s">
        <v>79</v>
      </c>
      <c r="B85" s="5" t="s">
        <v>80</v>
      </c>
      <c r="C85" s="11">
        <v>2119232716145.6299</v>
      </c>
      <c r="D85" s="8"/>
      <c r="E85" s="8">
        <f t="shared" si="7"/>
        <v>2119232716145.6299</v>
      </c>
    </row>
    <row r="86" spans="1:5" ht="15.75" x14ac:dyDescent="0.25">
      <c r="A86" s="4" t="s">
        <v>81</v>
      </c>
      <c r="B86" s="5" t="s">
        <v>82</v>
      </c>
      <c r="C86" s="11">
        <v>2941448120744.5</v>
      </c>
      <c r="D86" s="11">
        <v>3349772017893</v>
      </c>
      <c r="E86" s="8">
        <f t="shared" si="7"/>
        <v>6291220138637.5</v>
      </c>
    </row>
    <row r="87" spans="1:5" ht="15.75" x14ac:dyDescent="0.25">
      <c r="A87" s="4" t="s">
        <v>83</v>
      </c>
      <c r="B87" s="5" t="s">
        <v>84</v>
      </c>
      <c r="C87" s="11">
        <v>5893670133549.7803</v>
      </c>
      <c r="D87" s="8"/>
      <c r="E87" s="8">
        <f t="shared" si="7"/>
        <v>5893670133549.7803</v>
      </c>
    </row>
    <row r="88" spans="1:5" ht="15.75" x14ac:dyDescent="0.25">
      <c r="A88" s="4" t="s">
        <v>85</v>
      </c>
      <c r="B88" s="5" t="s">
        <v>86</v>
      </c>
      <c r="C88" s="11">
        <v>7393998249091.1797</v>
      </c>
      <c r="D88" s="11">
        <v>6304610177</v>
      </c>
      <c r="E88" s="8">
        <f t="shared" si="7"/>
        <v>7400302859268.1797</v>
      </c>
    </row>
    <row r="89" spans="1:5" ht="15.75" x14ac:dyDescent="0.25">
      <c r="A89" s="4" t="s">
        <v>87</v>
      </c>
      <c r="B89" s="5" t="s">
        <v>88</v>
      </c>
      <c r="C89" s="11">
        <v>1465977381082.6001</v>
      </c>
      <c r="D89" s="11">
        <v>13004883048215.9</v>
      </c>
      <c r="E89" s="8">
        <f t="shared" si="7"/>
        <v>14470860429298.5</v>
      </c>
    </row>
    <row r="90" spans="1:5" ht="15.75" x14ac:dyDescent="0.25">
      <c r="A90" s="4" t="s">
        <v>31</v>
      </c>
      <c r="B90" s="5" t="s">
        <v>70</v>
      </c>
      <c r="C90" s="8">
        <f>SUM(C82:C89)</f>
        <v>60925553453303.875</v>
      </c>
      <c r="D90" s="11">
        <f>SUM(D82:D89)</f>
        <v>17832112883176.172</v>
      </c>
      <c r="E90" s="12">
        <f t="shared" si="7"/>
        <v>78757666336480.047</v>
      </c>
    </row>
    <row r="92" spans="1:5" ht="15.75" x14ac:dyDescent="0.25">
      <c r="A92" s="45" t="s">
        <v>135</v>
      </c>
      <c r="B92" s="45"/>
      <c r="C92" s="45"/>
      <c r="D92" s="45"/>
      <c r="E92" s="45"/>
    </row>
    <row r="93" spans="1:5" ht="15.75" x14ac:dyDescent="0.2">
      <c r="A93" s="2" t="s">
        <v>115</v>
      </c>
      <c r="B93" s="3" t="s">
        <v>114</v>
      </c>
      <c r="C93" s="20" t="s">
        <v>128</v>
      </c>
      <c r="D93" s="20" t="s">
        <v>129</v>
      </c>
      <c r="E93" s="20" t="s">
        <v>130</v>
      </c>
    </row>
    <row r="94" spans="1:5" ht="17.25" x14ac:dyDescent="0.3">
      <c r="A94" s="6" t="s">
        <v>89</v>
      </c>
      <c r="B94" s="5" t="s">
        <v>90</v>
      </c>
      <c r="C94" s="11">
        <v>1408082285213.6599</v>
      </c>
      <c r="D94" s="11">
        <v>102363205</v>
      </c>
      <c r="E94" s="8">
        <f t="shared" ref="E94:E99" si="8">C94+D94</f>
        <v>1408184648418.6599</v>
      </c>
    </row>
    <row r="95" spans="1:5" ht="17.25" x14ac:dyDescent="0.3">
      <c r="A95" s="6" t="s">
        <v>91</v>
      </c>
      <c r="B95" s="5" t="s">
        <v>92</v>
      </c>
      <c r="C95" s="11">
        <v>52860456203.402</v>
      </c>
      <c r="D95" s="11"/>
      <c r="E95" s="8">
        <f t="shared" si="8"/>
        <v>52860456203.402</v>
      </c>
    </row>
    <row r="96" spans="1:5" ht="17.25" x14ac:dyDescent="0.3">
      <c r="A96" s="6" t="s">
        <v>81</v>
      </c>
      <c r="B96" s="5" t="s">
        <v>93</v>
      </c>
      <c r="C96" s="11">
        <v>19183446021.599998</v>
      </c>
      <c r="D96" s="8"/>
      <c r="E96" s="8">
        <f t="shared" si="8"/>
        <v>19183446021.599998</v>
      </c>
    </row>
    <row r="97" spans="1:5" ht="17.25" x14ac:dyDescent="0.3">
      <c r="A97" s="6" t="s">
        <v>94</v>
      </c>
      <c r="B97" s="5" t="s">
        <v>95</v>
      </c>
      <c r="C97" s="11">
        <v>102389271482311</v>
      </c>
      <c r="D97" s="11">
        <v>63539351585.084999</v>
      </c>
      <c r="E97" s="8">
        <f t="shared" si="8"/>
        <v>102452810833896.08</v>
      </c>
    </row>
    <row r="98" spans="1:5" ht="17.25" x14ac:dyDescent="0.3">
      <c r="A98" s="6" t="s">
        <v>96</v>
      </c>
      <c r="B98" s="5" t="s">
        <v>97</v>
      </c>
      <c r="C98" s="11">
        <v>56049459856.426003</v>
      </c>
      <c r="D98" s="8"/>
      <c r="E98" s="8">
        <f t="shared" si="8"/>
        <v>56049459856.426003</v>
      </c>
    </row>
    <row r="99" spans="1:5" ht="17.25" x14ac:dyDescent="0.3">
      <c r="A99" s="6" t="s">
        <v>31</v>
      </c>
      <c r="B99" s="5" t="s">
        <v>32</v>
      </c>
      <c r="C99" s="8">
        <f>SUM(C94:C98)</f>
        <v>103925447129606.08</v>
      </c>
      <c r="D99" s="11">
        <f>SUM(D94:D98)</f>
        <v>63641714790.084999</v>
      </c>
      <c r="E99" s="8">
        <f t="shared" si="8"/>
        <v>103989088844396.16</v>
      </c>
    </row>
    <row r="101" spans="1:5" ht="15.75" x14ac:dyDescent="0.25">
      <c r="A101" s="46" t="s">
        <v>136</v>
      </c>
      <c r="B101" s="47"/>
    </row>
    <row r="102" spans="1:5" ht="15" x14ac:dyDescent="0.25">
      <c r="A102" s="5" t="s">
        <v>116</v>
      </c>
      <c r="B102" s="19">
        <v>6242132410026</v>
      </c>
    </row>
    <row r="103" spans="1:5" ht="15" x14ac:dyDescent="0.25">
      <c r="A103" s="5" t="s">
        <v>117</v>
      </c>
      <c r="B103" s="19">
        <v>8253504504427</v>
      </c>
    </row>
    <row r="104" spans="1:5" ht="15" x14ac:dyDescent="0.25">
      <c r="A104" s="5" t="s">
        <v>118</v>
      </c>
      <c r="B104" s="19">
        <f>SUM(B102:B103)</f>
        <v>14495636914453</v>
      </c>
    </row>
  </sheetData>
  <mergeCells count="31">
    <mergeCell ref="A80:E80"/>
    <mergeCell ref="A92:E92"/>
    <mergeCell ref="A101:B101"/>
    <mergeCell ref="I44:J44"/>
    <mergeCell ref="K44:L44"/>
    <mergeCell ref="C44:D44"/>
    <mergeCell ref="E44:F44"/>
    <mergeCell ref="G44:H44"/>
    <mergeCell ref="M44:N44"/>
    <mergeCell ref="O44:P44"/>
    <mergeCell ref="Q44:R44"/>
    <mergeCell ref="A41:T41"/>
    <mergeCell ref="S42:S44"/>
    <mergeCell ref="T42:T44"/>
    <mergeCell ref="A43:A44"/>
    <mergeCell ref="B43:B44"/>
    <mergeCell ref="C43:D43"/>
    <mergeCell ref="E43:F43"/>
    <mergeCell ref="G43:H43"/>
    <mergeCell ref="I43:J43"/>
    <mergeCell ref="K43:L43"/>
    <mergeCell ref="M43:N43"/>
    <mergeCell ref="O43:P43"/>
    <mergeCell ref="Q43:R43"/>
    <mergeCell ref="A1:J1"/>
    <mergeCell ref="A3:J3"/>
    <mergeCell ref="A4:A5"/>
    <mergeCell ref="B4:B5"/>
    <mergeCell ref="C4:E4"/>
    <mergeCell ref="G4:I4"/>
    <mergeCell ref="A2:J2"/>
  </mergeCells>
  <printOptions horizontalCentered="1"/>
  <pageMargins left="0.5" right="0.5" top="0.5" bottom="0.2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VMCDCHTSR4DK-1850682920-130</_dlc_DocId>
    <_dlc_DocIdUrl xmlns="536e90f3-28f6-43a2-9886-69104c66b47c">
      <Url>http://cms-mof/_layouts/DocIdRedir.aspx?ID=VMCDCHTSR4DK-1850682920-130</Url>
      <Description>VMCDCHTSR4DK-1850682920-130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F870F0A-8067-4D35-AC3E-AE7B13804929}"/>
</file>

<file path=customXml/itemProps2.xml><?xml version="1.0" encoding="utf-8"?>
<ds:datastoreItem xmlns:ds="http://schemas.openxmlformats.org/officeDocument/2006/customXml" ds:itemID="{8963C458-BC99-447F-828C-0941E71EAEE1}"/>
</file>

<file path=customXml/itemProps3.xml><?xml version="1.0" encoding="utf-8"?>
<ds:datastoreItem xmlns:ds="http://schemas.openxmlformats.org/officeDocument/2006/customXml" ds:itemID="{7E2358DF-32A8-420A-890C-B23A9F797FD8}"/>
</file>

<file path=customXml/itemProps4.xml><?xml version="1.0" encoding="utf-8"?>
<ds:datastoreItem xmlns:ds="http://schemas.openxmlformats.org/officeDocument/2006/customXml" ds:itemID="{E7E38D4D-D81E-4BCE-840F-B410E12E3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accounts for the year2011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الحساب الختامي لجمهورية العراق لسنة 2011</dc:title>
  <dc:creator>AL-Madar</dc:creator>
  <cp:lastModifiedBy>DR.Ahmed Saker 2o1O</cp:lastModifiedBy>
  <cp:lastPrinted>2015-03-09T09:38:36Z</cp:lastPrinted>
  <dcterms:created xsi:type="dcterms:W3CDTF">2014-02-03T09:30:47Z</dcterms:created>
  <dcterms:modified xsi:type="dcterms:W3CDTF">2015-03-26T06:27:08Z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0x010100970E9202C8529F4FB773F26894CE7BF4</vt:lpwstr>
  </property>
  <property fmtid="{D5CDD505-2E9C-101B-9397-08002B2CF9AE}" pid="4" name="_dlc_DocIdItemGuid">
    <vt:lpwstr>6afec5ef-8d3c-4055-8798-eb1b33785487</vt:lpwstr>
  </property>
</Properties>
</file>