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0" yWindow="180" windowWidth="6375" windowHeight="7725" tabRatio="927"/>
  </bookViews>
  <sheets>
    <sheet name="Final accounts for the year2012" sheetId="18" r:id="rId1"/>
  </sheets>
  <calcPr calcId="145621"/>
</workbook>
</file>

<file path=xl/calcChain.xml><?xml version="1.0" encoding="utf-8"?>
<calcChain xmlns="http://schemas.openxmlformats.org/spreadsheetml/2006/main">
  <c r="T46" i="18" l="1"/>
  <c r="T47" i="18"/>
  <c r="T48" i="18"/>
  <c r="T49" i="18"/>
  <c r="T50" i="18"/>
  <c r="T51" i="18"/>
  <c r="T52" i="18"/>
  <c r="T53" i="18"/>
  <c r="T54" i="18"/>
  <c r="T55" i="18"/>
  <c r="T56" i="18"/>
  <c r="T57" i="18"/>
  <c r="T58" i="18"/>
  <c r="T59" i="18"/>
  <c r="T60" i="18"/>
  <c r="T61" i="18"/>
  <c r="T62" i="18"/>
  <c r="T63" i="18"/>
  <c r="T64" i="18"/>
  <c r="T65" i="18"/>
  <c r="T66" i="18"/>
  <c r="T67" i="18"/>
  <c r="T68" i="18"/>
  <c r="T69" i="18"/>
  <c r="T70" i="18"/>
  <c r="T71" i="18"/>
  <c r="T72" i="18"/>
  <c r="T73" i="18"/>
  <c r="T74" i="18"/>
  <c r="T75" i="18"/>
  <c r="T76" i="18"/>
  <c r="T77" i="18"/>
  <c r="T45" i="18"/>
  <c r="E95" i="18" l="1"/>
  <c r="E96" i="18"/>
  <c r="E97" i="18"/>
  <c r="E98" i="18"/>
  <c r="E99" i="18"/>
  <c r="E94" i="18"/>
  <c r="E83" i="18"/>
  <c r="E84" i="18"/>
  <c r="E85" i="18"/>
  <c r="E86" i="18"/>
  <c r="E87" i="18"/>
  <c r="E88" i="18"/>
  <c r="E89" i="18"/>
  <c r="E90" i="18"/>
  <c r="E82" i="18"/>
  <c r="B104" i="18"/>
  <c r="R78" i="18"/>
  <c r="Q78" i="18"/>
  <c r="P78" i="18"/>
  <c r="O78" i="18"/>
  <c r="N78" i="18"/>
  <c r="M78" i="18"/>
  <c r="L78" i="18"/>
  <c r="K78" i="18"/>
  <c r="J78" i="18"/>
  <c r="I78" i="18"/>
  <c r="H78" i="18"/>
  <c r="T78" i="18" s="1"/>
  <c r="G78" i="18"/>
  <c r="E78" i="18"/>
  <c r="C78" i="18"/>
  <c r="S77" i="18"/>
  <c r="S76" i="18"/>
  <c r="S75" i="18"/>
  <c r="S74" i="18"/>
  <c r="S73" i="18"/>
  <c r="S72" i="18"/>
  <c r="S71" i="18"/>
  <c r="S70" i="18"/>
  <c r="S69" i="18"/>
  <c r="S68" i="18"/>
  <c r="S67" i="18"/>
  <c r="S66" i="18"/>
  <c r="S65" i="18"/>
  <c r="S64" i="18"/>
  <c r="S63" i="18"/>
  <c r="S62" i="18"/>
  <c r="S61" i="18"/>
  <c r="S60" i="18"/>
  <c r="S59" i="18"/>
  <c r="S58" i="18"/>
  <c r="S57" i="18"/>
  <c r="S56" i="18"/>
  <c r="S55" i="18"/>
  <c r="S54" i="18"/>
  <c r="S53" i="18"/>
  <c r="S52" i="18"/>
  <c r="S51" i="18"/>
  <c r="S50" i="18"/>
  <c r="S49" i="18"/>
  <c r="S48" i="18"/>
  <c r="S47" i="18"/>
  <c r="S46" i="18"/>
  <c r="S45" i="18"/>
  <c r="S78" i="18" s="1"/>
  <c r="J7" i="18" l="1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6" i="18"/>
</calcChain>
</file>

<file path=xl/sharedStrings.xml><?xml version="1.0" encoding="utf-8"?>
<sst xmlns="http://schemas.openxmlformats.org/spreadsheetml/2006/main" count="234" uniqueCount="138">
  <si>
    <t>اسمــــاء الــوزارات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</si>
  <si>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</si>
  <si>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</si>
  <si>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</si>
  <si>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</si>
  <si>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</si>
  <si>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</si>
  <si>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</si>
  <si>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 الصحة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</si>
  <si>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</si>
  <si>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</si>
  <si>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</si>
  <si>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</si>
  <si>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</si>
  <si>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</si>
  <si>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</si>
  <si>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البلديات والاشغال</t>
  </si>
  <si>
    <t>وزارة الاعمار والاسكان</t>
  </si>
  <si>
    <t>وزارة الزراعة</t>
  </si>
  <si>
    <t>وزارة الموارد المائية</t>
  </si>
  <si>
    <t>وزارة النفط</t>
  </si>
  <si>
    <t>وزارة الصناعة والمعادن</t>
  </si>
  <si>
    <t>وزارة الكهرباء</t>
  </si>
  <si>
    <t>وزارة العلوم والتكنولوجيا</t>
  </si>
  <si>
    <t>وزارة الاتصالات</t>
  </si>
  <si>
    <t>وزارة البيئة</t>
  </si>
  <si>
    <t>وزارة المهجرين والمهاجرين</t>
  </si>
  <si>
    <t>وزارة حقوق الانسان</t>
  </si>
  <si>
    <t>حكومة اقليم كردستان</t>
  </si>
  <si>
    <t>دوائر غير مرتبطة بوزارة</t>
  </si>
  <si>
    <t>مجلس القضاء الاعلى</t>
  </si>
  <si>
    <t>المجموع العام للفصول</t>
  </si>
  <si>
    <t>المجموع العام</t>
  </si>
  <si>
    <t>Total Sum</t>
  </si>
  <si>
    <t>اسماء الوزارات</t>
  </si>
  <si>
    <t>The name of the ministries</t>
  </si>
  <si>
    <t xml:space="preserve">COR </t>
  </si>
  <si>
    <t>Presidency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</si>
  <si>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</si>
  <si>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</si>
  <si>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</si>
  <si>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</si>
  <si>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</si>
  <si>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Health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</si>
  <si>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</si>
  <si>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</si>
  <si>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</si>
  <si>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</si>
  <si>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</si>
  <si>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</si>
  <si>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</si>
  <si>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Public Works and Municipalities</t>
  </si>
  <si>
    <t>Ministry of Housing and Construction</t>
  </si>
  <si>
    <t>Ministry of Agriculture</t>
  </si>
  <si>
    <t>Ministry of Water Resources</t>
  </si>
  <si>
    <t>Ministry of Petroleum</t>
  </si>
  <si>
    <t>وزارة التخطيط والتعاون الانمائي</t>
  </si>
  <si>
    <t>Ministry of Planning and Development Cooperation</t>
  </si>
  <si>
    <t>Ministry of Industry and Mining</t>
  </si>
  <si>
    <t>وزارة التعليم العالي والبحث العلمي</t>
  </si>
  <si>
    <t>Min. of Higher Education &amp; Academic Research</t>
  </si>
  <si>
    <t>Ministry of Electricity</t>
  </si>
  <si>
    <t>Ministry of Science and Technology</t>
  </si>
  <si>
    <t>Ministry of Communications</t>
  </si>
  <si>
    <t>Ministry of the Environment</t>
  </si>
  <si>
    <t>Ministry of Immigration and Emigration</t>
  </si>
  <si>
    <t>Ministry of Human Rights</t>
  </si>
  <si>
    <t>Kurdistan region</t>
  </si>
  <si>
    <t xml:space="preserve">Non-Ministerial entities </t>
  </si>
  <si>
    <t>Council of Judges (General Secretariat)</t>
  </si>
  <si>
    <t>وزارة السياحة والاثار</t>
  </si>
  <si>
    <t>Ministry of Tourism and Antiquities</t>
  </si>
  <si>
    <t xml:space="preserve">المجموع العام </t>
  </si>
  <si>
    <t>Grand total</t>
  </si>
  <si>
    <t>اسماء الفصول</t>
  </si>
  <si>
    <t>The names of the chapters</t>
  </si>
  <si>
    <t>تعويضات الموظفين</t>
  </si>
  <si>
    <t xml:space="preserve">Employees Compensation </t>
  </si>
  <si>
    <t>السلع والخدمات</t>
  </si>
  <si>
    <t xml:space="preserve">Goods &amp; services </t>
  </si>
  <si>
    <t>الفوائد</t>
  </si>
  <si>
    <t xml:space="preserve">Interests </t>
  </si>
  <si>
    <t>الاعانات</t>
  </si>
  <si>
    <t xml:space="preserve">Subsides </t>
  </si>
  <si>
    <t>المنح</t>
  </si>
  <si>
    <t xml:space="preserve">Grants </t>
  </si>
  <si>
    <t>منافع اجتماعية</t>
  </si>
  <si>
    <t xml:space="preserve">Social Benefits </t>
  </si>
  <si>
    <t>لمصروفات الاخرى</t>
  </si>
  <si>
    <t xml:space="preserve">Other Expenditures </t>
  </si>
  <si>
    <t>شراءالموجودات غير المالية</t>
  </si>
  <si>
    <t xml:space="preserve">Purchase of Non-Financial Assets </t>
  </si>
  <si>
    <t>الضرائب</t>
  </si>
  <si>
    <t>Taxes</t>
  </si>
  <si>
    <t>المساهمات الاجتماعية</t>
  </si>
  <si>
    <t>Social Benefits</t>
  </si>
  <si>
    <t>Grants</t>
  </si>
  <si>
    <t>الايرادات الاخرى بضمنها مبيعات النفط</t>
  </si>
  <si>
    <t>Other Revenues including oil Sales</t>
  </si>
  <si>
    <t>بيع الموجودات غير المالية</t>
  </si>
  <si>
    <t>Sales of Non-Financial Assets</t>
  </si>
  <si>
    <t>وزارة المالية دائرة المحاسبة قسم التوحيد/ نظام توحيد حسابات الدولة على الموازنة الجارية والاستثمارية  ختامي 2012</t>
  </si>
  <si>
    <t xml:space="preserve">الايرادات </t>
  </si>
  <si>
    <t>الموازنة الجارية</t>
  </si>
  <si>
    <t>الموازنة الاستثمارية</t>
  </si>
  <si>
    <t>الأعتمادات المنقحه</t>
  </si>
  <si>
    <t>الوفر والتجاوز</t>
  </si>
  <si>
    <t>نسبة التنفيذ</t>
  </si>
  <si>
    <t>سلف الموازنة الجارية</t>
  </si>
  <si>
    <t>سلف الموازنة الاستثمارية</t>
  </si>
  <si>
    <t>سلف الموازنة الاجمالية</t>
  </si>
  <si>
    <t>المصروفات الفعلية</t>
  </si>
  <si>
    <t xml:space="preserve">المنافع الاجتماعية  </t>
  </si>
  <si>
    <t xml:space="preserve">الموازنة الجارية </t>
  </si>
  <si>
    <t xml:space="preserve">الموازنة الاستثمارية  </t>
  </si>
  <si>
    <t>الموازنة الاجمالية</t>
  </si>
  <si>
    <t xml:space="preserve">    تعويضات الموظفين</t>
  </si>
  <si>
    <t xml:space="preserve"> Employees Compensation </t>
  </si>
  <si>
    <t xml:space="preserve">السلع والخدمـــات </t>
  </si>
  <si>
    <t>Goods &amp; services</t>
  </si>
  <si>
    <t xml:space="preserve">الـــفــــوائــــد  </t>
  </si>
  <si>
    <t>Interests</t>
  </si>
  <si>
    <t xml:space="preserve">الاعــــانـات </t>
  </si>
  <si>
    <t>Subsides</t>
  </si>
  <si>
    <t xml:space="preserve">المنــــــــح </t>
  </si>
  <si>
    <t xml:space="preserve">المصروفات الاخرى </t>
  </si>
  <si>
    <t>Other Expenditures</t>
  </si>
  <si>
    <t>الموجودات الغير مالية</t>
  </si>
  <si>
    <t>Purchase of Non-Financial Assets</t>
  </si>
  <si>
    <t>Type of revenue</t>
  </si>
  <si>
    <t xml:space="preserve"> مجموع الوزاره للموازنة الجارية                                                                        </t>
  </si>
  <si>
    <t xml:space="preserve"> مجموع الوزاره للموازنة الاستثمارية                                                                        </t>
  </si>
  <si>
    <t>تقرير تنفيذ الموازنة على مستوى الوزارات  -  Report of the implementation of the budget at the level of ministries</t>
  </si>
  <si>
    <t>تقرير بالمصروفات الفعلية بمستوى الوزارات حسب التصنيف الاقتصادي - Report actual expenditures, the level of ministries by economic classification</t>
  </si>
  <si>
    <t>تقرير بالمصروفات حسب التصنيف الاقتصادي - Report expenditures by economic classification</t>
  </si>
  <si>
    <t xml:space="preserve"> تقرير بالايرادات حسب التصنيف الاقتصادي   -    Report revenues by economic classification  </t>
  </si>
  <si>
    <t>ملخص السلف الموقوفه -  Advances Summary suspended</t>
  </si>
  <si>
    <t>The Ministry of Finance and Accounting Department of the Department of unification / unification of the state accounts on the current and final 2012 investment budget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</si>
</sst>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_(* #,##0.00_);_(* \(#,##0.00\);_(* &quot;-&quot;??_);_(@_)"/>
    <numFmt numFmtId="165" formatCode="_(* #,##0.000_);_(* \(#,##0.000\);_(* &quot;-&quot;??_);_(@_)"/>
    <numFmt numFmtId="166" formatCode="_(* #,##0_);_(* \(#,##0\);_(* &quot;-&quot;??_);_(@_)"/>
  </numFmts>
  <fonts count="2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0" fontId="2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62"/>
    <xf numFmtId="165" fontId="20" fillId="34" borderId="10" xfId="61" applyNumberFormat="1" applyFont="1" applyFill="1" applyBorder="1" applyAlignment="1">
      <alignment horizontal="center"/>
    </xf>
    <xf numFmtId="0" fontId="20" fillId="34" borderId="10" xfId="0" applyFont="1" applyFill="1" applyBorder="1"/>
    <xf numFmtId="9" fontId="20" fillId="33" borderId="10" xfId="60" applyFont="1" applyFill="1" applyBorder="1"/>
    <xf numFmtId="0" fontId="20" fillId="34" borderId="10" xfId="42" applyFont="1" applyFill="1" applyBorder="1" applyAlignment="1">
      <alignment horizontal="left"/>
    </xf>
    <xf numFmtId="0" fontId="20" fillId="34" borderId="10" xfId="62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166" fontId="20" fillId="33" borderId="10" xfId="61" applyNumberFormat="1" applyFont="1" applyFill="1" applyBorder="1"/>
    <xf numFmtId="3" fontId="20" fillId="33" borderId="10" xfId="0" applyNumberFormat="1" applyFont="1" applyFill="1" applyBorder="1"/>
    <xf numFmtId="3" fontId="20" fillId="33" borderId="11" xfId="0" applyNumberFormat="1" applyFont="1" applyFill="1" applyBorder="1"/>
    <xf numFmtId="3" fontId="20" fillId="34" borderId="10" xfId="42" applyNumberFormat="1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vertical="center"/>
    </xf>
    <xf numFmtId="0" fontId="20" fillId="34" borderId="13" xfId="0" applyFont="1" applyFill="1" applyBorder="1" applyAlignment="1">
      <alignment horizontal="center" vertical="center" wrapText="1"/>
    </xf>
    <xf numFmtId="166" fontId="20" fillId="0" borderId="10" xfId="63" applyNumberFormat="1" applyFont="1" applyBorder="1"/>
    <xf numFmtId="0" fontId="20" fillId="34" borderId="10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4" fillId="34" borderId="10" xfId="42" applyFont="1" applyFill="1" applyBorder="1" applyAlignment="1">
      <alignment horizontal="center" vertical="center"/>
    </xf>
    <xf numFmtId="0" fontId="22" fillId="34" borderId="10" xfId="42" applyFont="1" applyFill="1" applyBorder="1" applyAlignment="1">
      <alignment horizontal="center" vertical="center"/>
    </xf>
    <xf numFmtId="0" fontId="22" fillId="34" borderId="12" xfId="42" applyFont="1" applyFill="1" applyBorder="1" applyAlignment="1">
      <alignment horizontal="center" vertical="center"/>
    </xf>
    <xf numFmtId="0" fontId="22" fillId="34" borderId="20" xfId="42" applyFont="1" applyFill="1" applyBorder="1" applyAlignment="1">
      <alignment horizontal="center" vertical="center"/>
    </xf>
    <xf numFmtId="0" fontId="22" fillId="34" borderId="14" xfId="42" applyFont="1" applyFill="1" applyBorder="1" applyAlignment="1">
      <alignment horizontal="center" vertical="center"/>
    </xf>
    <xf numFmtId="0" fontId="23" fillId="34" borderId="17" xfId="42" applyFont="1" applyFill="1" applyBorder="1" applyAlignment="1">
      <alignment horizontal="center" vertical="top"/>
    </xf>
    <xf numFmtId="0" fontId="23" fillId="34" borderId="15" xfId="42" applyFont="1" applyFill="1" applyBorder="1" applyAlignment="1">
      <alignment horizontal="center" vertical="top"/>
    </xf>
    <xf numFmtId="0" fontId="20" fillId="34" borderId="10" xfId="62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3" fontId="23" fillId="34" borderId="18" xfId="42" applyNumberFormat="1" applyFont="1" applyFill="1" applyBorder="1" applyAlignment="1">
      <alignment horizontal="center" vertical="top"/>
    </xf>
    <xf numFmtId="3" fontId="23" fillId="34" borderId="16" xfId="42" applyNumberFormat="1" applyFont="1" applyFill="1" applyBorder="1" applyAlignment="1">
      <alignment horizontal="center" vertical="top"/>
    </xf>
    <xf numFmtId="0" fontId="20" fillId="34" borderId="1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3" fontId="23" fillId="34" borderId="17" xfId="42" applyNumberFormat="1" applyFont="1" applyFill="1" applyBorder="1" applyAlignment="1">
      <alignment horizontal="center" vertical="top"/>
    </xf>
    <xf numFmtId="3" fontId="23" fillId="34" borderId="15" xfId="42" applyNumberFormat="1" applyFont="1" applyFill="1" applyBorder="1" applyAlignment="1">
      <alignment horizontal="center" vertical="top"/>
    </xf>
    <xf numFmtId="0" fontId="23" fillId="34" borderId="11" xfId="42" applyFont="1" applyFill="1" applyBorder="1" applyAlignment="1">
      <alignment horizontal="center" vertical="center" wrapText="1"/>
    </xf>
    <xf numFmtId="0" fontId="23" fillId="34" borderId="19" xfId="42" applyFont="1" applyFill="1" applyBorder="1" applyAlignment="1">
      <alignment horizontal="center" vertical="center" wrapText="1"/>
    </xf>
    <xf numFmtId="0" fontId="23" fillId="34" borderId="13" xfId="42" applyFont="1" applyFill="1" applyBorder="1" applyAlignment="1">
      <alignment horizontal="center" vertical="center" wrapText="1"/>
    </xf>
    <xf numFmtId="0" fontId="23" fillId="34" borderId="18" xfId="42" applyFont="1" applyFill="1" applyBorder="1" applyAlignment="1">
      <alignment horizontal="center" vertical="top"/>
    </xf>
    <xf numFmtId="0" fontId="23" fillId="34" borderId="16" xfId="42" applyFont="1" applyFill="1" applyBorder="1" applyAlignment="1">
      <alignment horizontal="center" vertical="top"/>
    </xf>
  </cellXfs>
  <cellStyles count="6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63" builtinId="3"/>
    <cellStyle name="Comma 2" xfId="44"/>
    <cellStyle name="Comma 2 2" xfId="45"/>
    <cellStyle name="Comma 3" xfId="46"/>
    <cellStyle name="Comma 4" xfId="47"/>
    <cellStyle name="Comma 5" xfId="48"/>
    <cellStyle name="Comma 6" xfId="6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rmal 2 3" xfId="49"/>
    <cellStyle name="Normal 2 4" xfId="50"/>
    <cellStyle name="Normal 2 5" xfId="51"/>
    <cellStyle name="Normal 2 6" xfId="57"/>
    <cellStyle name="Normal 3" xfId="52"/>
    <cellStyle name="Normal 4" xfId="53"/>
    <cellStyle name="Normal 5" xfId="54"/>
    <cellStyle name="Normal 5 2" xfId="59"/>
    <cellStyle name="Normal 6" xfId="58"/>
    <cellStyle name="Normal 7" xfId="62"/>
    <cellStyle name="Note" xfId="15" builtinId="10" customBuiltin="1"/>
    <cellStyle name="Output" xfId="10" builtinId="21" customBuiltin="1"/>
    <cellStyle name="Percent" xfId="60" builtinId="5"/>
    <cellStyle name="Percent 2" xfId="55"/>
    <cellStyle name="Percent 3" xfId="56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04"/>
  <sheetViews>
    <sheetView rightToLeft="1" tabSelected="1" workbookViewId="0">
      <selection activeCell="F21" sqref="F21"/>
    </sheetView>
  </sheetViews>
  <sheetFormatPr defaultColWidth="9.125" defaultRowHeight="14.25" x14ac:dyDescent="0.2"/>
  <cols>
    <col min="1" max="1" width="25.875" style="1" customWidth="1"/>
    <col min="2" max="2" width="46.875" style="1" customWidth="1"/>
    <col min="3" max="3" width="20.625" style="2" customWidth="1"/>
    <col min="4" max="4" width="18.625" style="2" customWidth="1"/>
    <col min="5" max="5" width="18.5" style="2" customWidth="1"/>
    <col min="6" max="6" width="16.5" style="2" customWidth="1"/>
    <col min="7" max="7" width="18.625" style="2" customWidth="1"/>
    <col min="8" max="8" width="19.375" style="2" customWidth="1"/>
    <col min="9" max="9" width="18.75" style="2" customWidth="1"/>
    <col min="10" max="10" width="13.625" style="2" customWidth="1"/>
    <col min="11" max="11" width="16.375" style="2" customWidth="1"/>
    <col min="12" max="12" width="16.75" style="2" customWidth="1"/>
    <col min="13" max="13" width="16.375" style="2" customWidth="1"/>
    <col min="14" max="14" width="14.25" style="2" customWidth="1"/>
    <col min="15" max="15" width="16.5" style="2" customWidth="1"/>
    <col min="16" max="16" width="16.375" style="2" customWidth="1"/>
    <col min="17" max="17" width="16.25" style="2" customWidth="1"/>
    <col min="18" max="18" width="17.125" style="2" customWidth="1"/>
    <col min="19" max="19" width="20.25" style="2" customWidth="1"/>
    <col min="20" max="20" width="18.625" style="2" customWidth="1"/>
    <col min="21" max="16384" width="9.125" style="2"/>
  </cols>
  <sheetData>
    <row r="1" spans="1:10" ht="20.25" customHeight="1" x14ac:dyDescent="0.2">
      <c r="A1" s="19" t="s">
        <v>101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1.75" customHeight="1" x14ac:dyDescent="0.2">
      <c r="A2" s="21" t="s">
        <v>137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18" customHeight="1" x14ac:dyDescent="0.2">
      <c r="A3" s="20" t="s">
        <v>132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3.5" customHeight="1" x14ac:dyDescent="0.2">
      <c r="A4" s="16" t="s">
        <v>34</v>
      </c>
      <c r="B4" s="17" t="s">
        <v>35</v>
      </c>
      <c r="C4" s="26" t="s">
        <v>103</v>
      </c>
      <c r="D4" s="26"/>
      <c r="E4" s="26"/>
      <c r="F4" s="7"/>
      <c r="G4" s="26" t="s">
        <v>104</v>
      </c>
      <c r="H4" s="26"/>
      <c r="I4" s="26"/>
      <c r="J4" s="7"/>
    </row>
    <row r="5" spans="1:10" ht="15" x14ac:dyDescent="0.25">
      <c r="A5" s="16"/>
      <c r="B5" s="18"/>
      <c r="C5" s="3" t="s">
        <v>105</v>
      </c>
      <c r="D5" s="3" t="s">
        <v>111</v>
      </c>
      <c r="E5" s="3" t="s">
        <v>106</v>
      </c>
      <c r="F5" s="7" t="s">
        <v>107</v>
      </c>
      <c r="G5" s="3" t="s">
        <v>105</v>
      </c>
      <c r="H5" s="3" t="s">
        <v>111</v>
      </c>
      <c r="I5" s="3" t="s">
        <v>106</v>
      </c>
      <c r="J5" s="7" t="s">
        <v>107</v>
      </c>
    </row>
    <row r="6" spans="1:10" ht="15" x14ac:dyDescent="0.25">
      <c r="A6" s="4" t="s">
        <v>1</v>
      </c>
      <c r="B6" s="6" t="s">
        <v>36</v>
      </c>
      <c r="C6" s="9">
        <v>617465815257</v>
      </c>
      <c r="D6" s="9">
        <v>536751667327.09302</v>
      </c>
      <c r="E6" s="9">
        <v>80714147929.906998</v>
      </c>
      <c r="F6" s="5">
        <f>D6/C6</f>
        <v>0.86928159270434691</v>
      </c>
      <c r="G6" s="9">
        <v>68528723000</v>
      </c>
      <c r="H6" s="9">
        <v>5697816594</v>
      </c>
      <c r="I6" s="9">
        <v>62830906406</v>
      </c>
      <c r="J6" s="5">
        <f>H6/G6</f>
        <v>8.3144940465328679E-2</v>
      </c>
    </row>
    <row r="7" spans="1:10" ht="15" x14ac:dyDescent="0.25">
      <c r="A7" s="4" t="s">
        <v>2</v>
      </c>
      <c r="B7" s="6" t="s">
        <v>37</v>
      </c>
      <c r="C7" s="9">
        <v>104081023939</v>
      </c>
      <c r="D7" s="9">
        <v>54668152641</v>
      </c>
      <c r="E7" s="9">
        <v>49412871298</v>
      </c>
      <c r="F7" s="5">
        <f t="shared" ref="F7:F39" si="0">D7/C7</f>
        <v>0.52524610704291319</v>
      </c>
      <c r="G7" s="9">
        <v>11062100000</v>
      </c>
      <c r="H7" s="9">
        <v>1123755500</v>
      </c>
      <c r="I7" s="9">
        <v>9938344500</v>
      </c>
      <c r="J7" s="5">
        <f t="shared" ref="J7:J39" si="1">H7/G7</f>
        <v>0.10158609124849712</v>
      </c>
    </row>
    <row r="8" spans="1:10" ht="15" x14ac:dyDescent="0.25">
      <c r="A8" s="4" t="s">
        <v>3</v>
      </c>
      <c r="B8" s="6" t="s">
        <v>38</v>
      </c>
      <c r="C8" s="9">
        <v>2859285322641</v>
      </c>
      <c r="D8" s="9">
        <v>2673884798498.48</v>
      </c>
      <c r="E8" s="9">
        <v>185400524142.51599</v>
      </c>
      <c r="F8" s="5">
        <f t="shared" si="0"/>
        <v>0.93515843883279426</v>
      </c>
      <c r="G8" s="9">
        <v>941097073000</v>
      </c>
      <c r="H8" s="9">
        <v>508950960126.53998</v>
      </c>
      <c r="I8" s="9">
        <v>432146112873.46002</v>
      </c>
      <c r="J8" s="5">
        <f t="shared" si="1"/>
        <v>0.54080601749628432</v>
      </c>
    </row>
    <row r="9" spans="1:10" ht="15" x14ac:dyDescent="0.25">
      <c r="A9" s="4" t="s">
        <v>4</v>
      </c>
      <c r="B9" s="6" t="s">
        <v>39</v>
      </c>
      <c r="C9" s="9">
        <v>418303046762</v>
      </c>
      <c r="D9" s="9">
        <v>371830129105.74103</v>
      </c>
      <c r="E9" s="9">
        <v>46472917656.259003</v>
      </c>
      <c r="F9" s="5">
        <f t="shared" si="0"/>
        <v>0.88890131684194862</v>
      </c>
      <c r="G9" s="9">
        <v>175770240000</v>
      </c>
      <c r="H9" s="9">
        <v>146537634465.29999</v>
      </c>
      <c r="I9" s="9">
        <v>29232605534.700001</v>
      </c>
      <c r="J9" s="5">
        <f t="shared" si="1"/>
        <v>0.83368853831740797</v>
      </c>
    </row>
    <row r="10" spans="1:10" ht="15" x14ac:dyDescent="0.25">
      <c r="A10" s="4" t="s">
        <v>5</v>
      </c>
      <c r="B10" s="6" t="s">
        <v>40</v>
      </c>
      <c r="C10" s="9">
        <v>18648465821074</v>
      </c>
      <c r="D10" s="9">
        <v>17401500517484.301</v>
      </c>
      <c r="E10" s="9">
        <v>1246965303589.6499</v>
      </c>
      <c r="F10" s="5">
        <f t="shared" si="0"/>
        <v>0.93313308904046433</v>
      </c>
      <c r="G10" s="9">
        <v>1689383431000</v>
      </c>
      <c r="H10" s="9">
        <v>13872358364</v>
      </c>
      <c r="I10" s="9">
        <v>1675511072636</v>
      </c>
      <c r="J10" s="5">
        <f t="shared" si="1"/>
        <v>8.2114919025744835E-3</v>
      </c>
    </row>
    <row r="11" spans="1:10" ht="15" x14ac:dyDescent="0.25">
      <c r="A11" s="4" t="s">
        <v>6</v>
      </c>
      <c r="B11" s="6" t="s">
        <v>41</v>
      </c>
      <c r="C11" s="9">
        <v>9304742765006</v>
      </c>
      <c r="D11" s="9">
        <v>8177445472013.0703</v>
      </c>
      <c r="E11" s="9">
        <v>1127297292992.9199</v>
      </c>
      <c r="F11" s="5">
        <f t="shared" si="0"/>
        <v>0.87884702226991629</v>
      </c>
      <c r="G11" s="9">
        <v>176930000000</v>
      </c>
      <c r="H11" s="9">
        <v>105647016552.39999</v>
      </c>
      <c r="I11" s="9">
        <v>71282983447.600006</v>
      </c>
      <c r="J11" s="5">
        <f t="shared" si="1"/>
        <v>0.59711194569829873</v>
      </c>
    </row>
    <row r="12" spans="1:10" ht="15" x14ac:dyDescent="0.25">
      <c r="A12" s="4" t="s">
        <v>7</v>
      </c>
      <c r="B12" s="6" t="s">
        <v>42</v>
      </c>
      <c r="C12" s="9">
        <v>639226076299</v>
      </c>
      <c r="D12" s="9">
        <v>605540660458.30005</v>
      </c>
      <c r="E12" s="9">
        <v>33685415840.700001</v>
      </c>
      <c r="F12" s="5">
        <f t="shared" si="0"/>
        <v>0.94730281337123756</v>
      </c>
      <c r="G12" s="9">
        <v>129167000000</v>
      </c>
      <c r="H12" s="9">
        <v>14628522744</v>
      </c>
      <c r="I12" s="9">
        <v>114538477256</v>
      </c>
      <c r="J12" s="5">
        <f t="shared" si="1"/>
        <v>0.11325278704313022</v>
      </c>
    </row>
    <row r="13" spans="1:10" ht="15" x14ac:dyDescent="0.25">
      <c r="A13" s="4" t="s">
        <v>8</v>
      </c>
      <c r="B13" s="6" t="s">
        <v>43</v>
      </c>
      <c r="C13" s="9">
        <v>5001836443805</v>
      </c>
      <c r="D13" s="9">
        <v>4608959027960.3896</v>
      </c>
      <c r="E13" s="9">
        <v>392877415844.59998</v>
      </c>
      <c r="F13" s="5">
        <f t="shared" si="0"/>
        <v>0.92145336612691386</v>
      </c>
      <c r="G13" s="9">
        <v>706467750000</v>
      </c>
      <c r="H13" s="9">
        <v>312128044849</v>
      </c>
      <c r="I13" s="9">
        <v>394339705151</v>
      </c>
      <c r="J13" s="5">
        <f t="shared" si="1"/>
        <v>0.44181499417206233</v>
      </c>
    </row>
    <row r="14" spans="1:10" ht="15" x14ac:dyDescent="0.25">
      <c r="A14" s="4" t="s">
        <v>9</v>
      </c>
      <c r="B14" s="6" t="s">
        <v>44</v>
      </c>
      <c r="C14" s="9">
        <v>6923843602325</v>
      </c>
      <c r="D14" s="9">
        <v>6225107509901.8301</v>
      </c>
      <c r="E14" s="9">
        <v>698736092423.17004</v>
      </c>
      <c r="F14" s="5">
        <f t="shared" si="0"/>
        <v>0.89908262916445181</v>
      </c>
      <c r="G14" s="9">
        <v>373249999000</v>
      </c>
      <c r="H14" s="9">
        <v>133423490547</v>
      </c>
      <c r="I14" s="9">
        <v>239826508453</v>
      </c>
      <c r="J14" s="5">
        <f t="shared" si="1"/>
        <v>0.3574641417400245</v>
      </c>
    </row>
    <row r="15" spans="1:10" ht="15" x14ac:dyDescent="0.25">
      <c r="A15" s="4" t="s">
        <v>10</v>
      </c>
      <c r="B15" s="6" t="s">
        <v>45</v>
      </c>
      <c r="C15" s="9">
        <v>513518449370</v>
      </c>
      <c r="D15" s="9">
        <v>463942102078.40002</v>
      </c>
      <c r="E15" s="9">
        <v>49576347291.599998</v>
      </c>
      <c r="F15" s="5">
        <f t="shared" si="0"/>
        <v>0.90345751481291137</v>
      </c>
      <c r="G15" s="9">
        <v>23249200000</v>
      </c>
      <c r="H15" s="9">
        <v>13821588652</v>
      </c>
      <c r="I15" s="9">
        <v>9427611348</v>
      </c>
      <c r="J15" s="5">
        <f t="shared" si="1"/>
        <v>0.59449738709288924</v>
      </c>
    </row>
    <row r="16" spans="1:10" ht="15" x14ac:dyDescent="0.25">
      <c r="A16" s="4" t="s">
        <v>11</v>
      </c>
      <c r="B16" s="6" t="s">
        <v>46</v>
      </c>
      <c r="C16" s="9">
        <v>7653321573667</v>
      </c>
      <c r="D16" s="9">
        <v>6862864466845.1699</v>
      </c>
      <c r="E16" s="9">
        <v>790457106821.823</v>
      </c>
      <c r="F16" s="5">
        <f t="shared" si="0"/>
        <v>0.89671711828474865</v>
      </c>
      <c r="G16" s="9">
        <v>857461739000</v>
      </c>
      <c r="H16" s="9">
        <v>144995691675</v>
      </c>
      <c r="I16" s="9">
        <v>712466047325</v>
      </c>
      <c r="J16" s="5">
        <f t="shared" si="1"/>
        <v>0.16909873068400549</v>
      </c>
    </row>
    <row r="17" spans="1:10" ht="15" x14ac:dyDescent="0.25">
      <c r="A17" s="4" t="s">
        <v>12</v>
      </c>
      <c r="B17" s="6" t="s">
        <v>47</v>
      </c>
      <c r="C17" s="9">
        <v>133348638646</v>
      </c>
      <c r="D17" s="9">
        <v>111113074268.00101</v>
      </c>
      <c r="E17" s="9">
        <v>22235564377.999001</v>
      </c>
      <c r="F17" s="5">
        <f t="shared" si="0"/>
        <v>0.83325240809523637</v>
      </c>
      <c r="G17" s="9">
        <v>1076658060000</v>
      </c>
      <c r="H17" s="9">
        <v>616902018906.92297</v>
      </c>
      <c r="I17" s="9">
        <v>459756041093.07703</v>
      </c>
      <c r="J17" s="5">
        <f t="shared" si="1"/>
        <v>0.57297859164953724</v>
      </c>
    </row>
    <row r="18" spans="1:10" ht="15" x14ac:dyDescent="0.25">
      <c r="A18" s="4" t="s">
        <v>13</v>
      </c>
      <c r="B18" s="6" t="s">
        <v>48</v>
      </c>
      <c r="C18" s="9">
        <v>7131880034758</v>
      </c>
      <c r="D18" s="9">
        <v>7113960658418.5596</v>
      </c>
      <c r="E18" s="9">
        <v>17919376339.438999</v>
      </c>
      <c r="F18" s="5">
        <f t="shared" si="0"/>
        <v>0.99748742600098317</v>
      </c>
      <c r="G18" s="9">
        <v>58406404000</v>
      </c>
      <c r="H18" s="9">
        <v>18431969298</v>
      </c>
      <c r="I18" s="9">
        <v>39974434702</v>
      </c>
      <c r="J18" s="5">
        <f t="shared" si="1"/>
        <v>0.31558130676903168</v>
      </c>
    </row>
    <row r="19" spans="1:10" ht="15" x14ac:dyDescent="0.25">
      <c r="A19" s="4" t="s">
        <v>14</v>
      </c>
      <c r="B19" s="6" t="s">
        <v>49</v>
      </c>
      <c r="C19" s="9">
        <v>194446121656</v>
      </c>
      <c r="D19" s="9">
        <v>143728526920.14999</v>
      </c>
      <c r="E19" s="9">
        <v>50717594735.849998</v>
      </c>
      <c r="F19" s="5">
        <f t="shared" si="0"/>
        <v>0.73916890548438963</v>
      </c>
      <c r="G19" s="9">
        <v>215355526000</v>
      </c>
      <c r="H19" s="9">
        <v>32894527411</v>
      </c>
      <c r="I19" s="9">
        <v>182460998589</v>
      </c>
      <c r="J19" s="5">
        <f t="shared" si="1"/>
        <v>0.15274522099330759</v>
      </c>
    </row>
    <row r="20" spans="1:10" ht="15" x14ac:dyDescent="0.25">
      <c r="A20" s="4" t="s">
        <v>15</v>
      </c>
      <c r="B20" s="6" t="s">
        <v>50</v>
      </c>
      <c r="C20" s="9">
        <v>590512367284</v>
      </c>
      <c r="D20" s="9">
        <v>157082632324.60699</v>
      </c>
      <c r="E20" s="9">
        <v>433429734959.39301</v>
      </c>
      <c r="F20" s="5">
        <f t="shared" si="0"/>
        <v>0.26601074088776866</v>
      </c>
      <c r="G20" s="9">
        <v>1624334544000</v>
      </c>
      <c r="H20" s="9">
        <v>393873563605</v>
      </c>
      <c r="I20" s="9">
        <v>1230460980395</v>
      </c>
      <c r="J20" s="5">
        <f t="shared" si="1"/>
        <v>0.24248303101100582</v>
      </c>
    </row>
    <row r="21" spans="1:10" ht="15" x14ac:dyDescent="0.25">
      <c r="A21" s="4" t="s">
        <v>16</v>
      </c>
      <c r="B21" s="6" t="s">
        <v>51</v>
      </c>
      <c r="C21" s="9">
        <v>859470932262</v>
      </c>
      <c r="D21" s="9">
        <v>783719325460</v>
      </c>
      <c r="E21" s="9">
        <v>75751606802</v>
      </c>
      <c r="F21" s="5">
        <f t="shared" si="0"/>
        <v>0.91186251453247757</v>
      </c>
      <c r="G21" s="9">
        <v>1872958098000</v>
      </c>
      <c r="H21" s="9">
        <v>1375046284755</v>
      </c>
      <c r="I21" s="9">
        <v>497911813245</v>
      </c>
      <c r="J21" s="5">
        <f t="shared" si="1"/>
        <v>0.73415752665439504</v>
      </c>
    </row>
    <row r="22" spans="1:10" ht="15" x14ac:dyDescent="0.25">
      <c r="A22" s="4" t="s">
        <v>17</v>
      </c>
      <c r="B22" s="6" t="s">
        <v>52</v>
      </c>
      <c r="C22" s="9">
        <v>350158140654</v>
      </c>
      <c r="D22" s="9">
        <v>337460972479.77002</v>
      </c>
      <c r="E22" s="9">
        <v>12697168174.23</v>
      </c>
      <c r="F22" s="5">
        <f t="shared" si="0"/>
        <v>0.96373876057682073</v>
      </c>
      <c r="G22" s="9">
        <v>904210502000</v>
      </c>
      <c r="H22" s="9">
        <v>710508516811.09998</v>
      </c>
      <c r="I22" s="9">
        <v>193701985188.89999</v>
      </c>
      <c r="J22" s="5">
        <f t="shared" si="1"/>
        <v>0.78577777546217875</v>
      </c>
    </row>
    <row r="23" spans="1:10" ht="15" x14ac:dyDescent="0.25">
      <c r="A23" s="4" t="s">
        <v>18</v>
      </c>
      <c r="B23" s="6" t="s">
        <v>53</v>
      </c>
      <c r="C23" s="9">
        <v>835650154323</v>
      </c>
      <c r="D23" s="9">
        <v>635194736401.76294</v>
      </c>
      <c r="E23" s="9">
        <v>200455417921.237</v>
      </c>
      <c r="F23" s="5">
        <f t="shared" si="0"/>
        <v>0.76012040818249405</v>
      </c>
      <c r="G23" s="9">
        <v>405362286000</v>
      </c>
      <c r="H23" s="9">
        <v>208061043592.01501</v>
      </c>
      <c r="I23" s="9">
        <v>197301242407.98499</v>
      </c>
      <c r="J23" s="5">
        <f t="shared" si="1"/>
        <v>0.51327183306839508</v>
      </c>
    </row>
    <row r="24" spans="1:10" ht="15" x14ac:dyDescent="0.25">
      <c r="A24" s="4" t="s">
        <v>19</v>
      </c>
      <c r="B24" s="6" t="s">
        <v>54</v>
      </c>
      <c r="C24" s="9">
        <v>233132487102</v>
      </c>
      <c r="D24" s="9">
        <v>218056162893.38901</v>
      </c>
      <c r="E24" s="9">
        <v>15076324208.611</v>
      </c>
      <c r="F24" s="5">
        <f t="shared" si="0"/>
        <v>0.93533151730151276</v>
      </c>
      <c r="G24" s="9">
        <v>1772541221000</v>
      </c>
      <c r="H24" s="9">
        <v>965715781068.29199</v>
      </c>
      <c r="I24" s="9">
        <v>806825439931.70801</v>
      </c>
      <c r="J24" s="5">
        <f t="shared" si="1"/>
        <v>0.54481992837575421</v>
      </c>
    </row>
    <row r="25" spans="1:10" ht="15" x14ac:dyDescent="0.25">
      <c r="A25" s="4" t="s">
        <v>20</v>
      </c>
      <c r="B25" s="6" t="s">
        <v>55</v>
      </c>
      <c r="C25" s="9">
        <v>3304542728215</v>
      </c>
      <c r="D25" s="9">
        <v>2615615083246.5698</v>
      </c>
      <c r="E25" s="9">
        <v>688927644968.42896</v>
      </c>
      <c r="F25" s="5">
        <f t="shared" si="0"/>
        <v>0.7915210358497724</v>
      </c>
      <c r="G25" s="9">
        <v>10865864050000</v>
      </c>
      <c r="H25" s="9">
        <v>8605661841799.2305</v>
      </c>
      <c r="I25" s="9">
        <v>2260202208200.7598</v>
      </c>
      <c r="J25" s="5">
        <f t="shared" si="1"/>
        <v>0.7919905680946957</v>
      </c>
    </row>
    <row r="26" spans="1:10" ht="15" x14ac:dyDescent="0.25">
      <c r="A26" s="4" t="s">
        <v>56</v>
      </c>
      <c r="B26" s="6" t="s">
        <v>57</v>
      </c>
      <c r="C26" s="9">
        <v>61507069807</v>
      </c>
      <c r="D26" s="9">
        <v>49796774519.267998</v>
      </c>
      <c r="E26" s="9">
        <v>11710295287.732</v>
      </c>
      <c r="F26" s="5">
        <f t="shared" si="0"/>
        <v>0.80961058095472338</v>
      </c>
      <c r="G26" s="9">
        <v>11308265000</v>
      </c>
      <c r="H26" s="9">
        <v>8147684156</v>
      </c>
      <c r="I26" s="9">
        <v>3160580844</v>
      </c>
      <c r="J26" s="5">
        <f t="shared" si="1"/>
        <v>0.72050700580504612</v>
      </c>
    </row>
    <row r="27" spans="1:10" ht="15" x14ac:dyDescent="0.25">
      <c r="A27" s="4" t="s">
        <v>21</v>
      </c>
      <c r="B27" s="6" t="s">
        <v>58</v>
      </c>
      <c r="C27" s="9">
        <v>102218682038</v>
      </c>
      <c r="D27" s="9">
        <v>45073025969</v>
      </c>
      <c r="E27" s="9">
        <v>57145656069</v>
      </c>
      <c r="F27" s="5">
        <f t="shared" si="0"/>
        <v>0.44094704676630453</v>
      </c>
      <c r="G27" s="9">
        <v>1631752112082</v>
      </c>
      <c r="H27" s="9">
        <v>288555957148.85999</v>
      </c>
      <c r="I27" s="9">
        <v>1343196154933.1399</v>
      </c>
      <c r="J27" s="5">
        <f t="shared" si="1"/>
        <v>0.17683810856581827</v>
      </c>
    </row>
    <row r="28" spans="1:10" ht="15" x14ac:dyDescent="0.25">
      <c r="A28" s="4" t="s">
        <v>59</v>
      </c>
      <c r="B28" s="6" t="s">
        <v>60</v>
      </c>
      <c r="C28" s="9">
        <v>2633492773745</v>
      </c>
      <c r="D28" s="9">
        <v>2251351716578.3101</v>
      </c>
      <c r="E28" s="9">
        <v>382141057166.68903</v>
      </c>
      <c r="F28" s="5">
        <f t="shared" si="0"/>
        <v>0.85489192870529118</v>
      </c>
      <c r="G28" s="9">
        <v>707859155000</v>
      </c>
      <c r="H28" s="9">
        <v>402354957750.60999</v>
      </c>
      <c r="I28" s="9">
        <v>305504197249.39001</v>
      </c>
      <c r="J28" s="5">
        <f t="shared" si="1"/>
        <v>0.56841103898784773</v>
      </c>
    </row>
    <row r="29" spans="1:10" ht="15" x14ac:dyDescent="0.25">
      <c r="A29" s="4" t="s">
        <v>22</v>
      </c>
      <c r="B29" s="6" t="s">
        <v>61</v>
      </c>
      <c r="C29" s="9">
        <v>2376554482712</v>
      </c>
      <c r="D29" s="9">
        <v>2029223996606.7</v>
      </c>
      <c r="E29" s="9">
        <v>347330486105.29999</v>
      </c>
      <c r="F29" s="5">
        <f t="shared" si="0"/>
        <v>0.85385124194209738</v>
      </c>
      <c r="G29" s="9">
        <v>9759068947500</v>
      </c>
      <c r="H29" s="9">
        <v>4023661327128.98</v>
      </c>
      <c r="I29" s="9">
        <v>5735407620371.0195</v>
      </c>
      <c r="J29" s="5">
        <f t="shared" si="1"/>
        <v>0.41229971309504165</v>
      </c>
    </row>
    <row r="30" spans="1:10" ht="15" x14ac:dyDescent="0.25">
      <c r="A30" s="4" t="s">
        <v>23</v>
      </c>
      <c r="B30" s="6" t="s">
        <v>62</v>
      </c>
      <c r="C30" s="9">
        <v>165920096023</v>
      </c>
      <c r="D30" s="9">
        <v>149538626777.841</v>
      </c>
      <c r="E30" s="9">
        <v>16381469245.159</v>
      </c>
      <c r="F30" s="5">
        <f t="shared" si="0"/>
        <v>0.90126892620115062</v>
      </c>
      <c r="G30" s="9">
        <v>40755078596</v>
      </c>
      <c r="H30" s="9">
        <v>27845997064.922001</v>
      </c>
      <c r="I30" s="9">
        <v>12909081531.077999</v>
      </c>
      <c r="J30" s="5">
        <f t="shared" si="1"/>
        <v>0.68325219884755684</v>
      </c>
    </row>
    <row r="31" spans="1:10" ht="15" x14ac:dyDescent="0.25">
      <c r="A31" s="4" t="s">
        <v>24</v>
      </c>
      <c r="B31" s="6" t="s">
        <v>63</v>
      </c>
      <c r="C31" s="9">
        <v>17560893944</v>
      </c>
      <c r="D31" s="9">
        <v>16377497859</v>
      </c>
      <c r="E31" s="9">
        <v>1183396085</v>
      </c>
      <c r="F31" s="5">
        <f t="shared" si="0"/>
        <v>0.93261185399936153</v>
      </c>
      <c r="G31" s="9">
        <v>338207521000</v>
      </c>
      <c r="H31" s="9">
        <v>180053495953.79999</v>
      </c>
      <c r="I31" s="9">
        <v>158154025046.20001</v>
      </c>
      <c r="J31" s="5">
        <f t="shared" si="1"/>
        <v>0.53237578934207086</v>
      </c>
    </row>
    <row r="32" spans="1:10" ht="15" x14ac:dyDescent="0.25">
      <c r="A32" s="4" t="s">
        <v>25</v>
      </c>
      <c r="B32" s="6" t="s">
        <v>64</v>
      </c>
      <c r="C32" s="9">
        <v>57540127088</v>
      </c>
      <c r="D32" s="9">
        <v>46929425176.767998</v>
      </c>
      <c r="E32" s="9">
        <v>10610701911.232</v>
      </c>
      <c r="F32" s="5">
        <f t="shared" si="0"/>
        <v>0.81559474321277847</v>
      </c>
      <c r="G32" s="9">
        <v>7441500000</v>
      </c>
      <c r="H32" s="9">
        <v>4126817111</v>
      </c>
      <c r="I32" s="9">
        <v>3314682889</v>
      </c>
      <c r="J32" s="5">
        <f t="shared" si="1"/>
        <v>0.55456791117382254</v>
      </c>
    </row>
    <row r="33" spans="1:20" ht="15" x14ac:dyDescent="0.25">
      <c r="A33" s="4" t="s">
        <v>26</v>
      </c>
      <c r="B33" s="6" t="s">
        <v>65</v>
      </c>
      <c r="C33" s="9">
        <v>269290989244</v>
      </c>
      <c r="D33" s="9">
        <v>256786894718</v>
      </c>
      <c r="E33" s="9">
        <v>12504094526</v>
      </c>
      <c r="F33" s="5">
        <f t="shared" si="0"/>
        <v>0.95356660629045309</v>
      </c>
      <c r="G33" s="9">
        <v>23202415000</v>
      </c>
      <c r="H33" s="9">
        <v>17675889085</v>
      </c>
      <c r="I33" s="9">
        <v>5526525915</v>
      </c>
      <c r="J33" s="5">
        <f t="shared" si="1"/>
        <v>0.76181247016743736</v>
      </c>
    </row>
    <row r="34" spans="1:20" ht="15" x14ac:dyDescent="0.25">
      <c r="A34" s="4" t="s">
        <v>27</v>
      </c>
      <c r="B34" s="6" t="s">
        <v>66</v>
      </c>
      <c r="C34" s="9">
        <v>29172762661</v>
      </c>
      <c r="D34" s="9">
        <v>18685491259</v>
      </c>
      <c r="E34" s="9">
        <v>10487271402</v>
      </c>
      <c r="F34" s="5">
        <f t="shared" si="0"/>
        <v>0.64051154414593547</v>
      </c>
      <c r="G34" s="9">
        <v>3989546000</v>
      </c>
      <c r="H34" s="9">
        <v>3853760413</v>
      </c>
      <c r="I34" s="9">
        <v>135785587</v>
      </c>
      <c r="J34" s="5">
        <f t="shared" si="1"/>
        <v>0.96596465186765612</v>
      </c>
    </row>
    <row r="35" spans="1:20" ht="15" x14ac:dyDescent="0.25">
      <c r="A35" s="4" t="s">
        <v>28</v>
      </c>
      <c r="B35" s="6" t="s">
        <v>67</v>
      </c>
      <c r="C35" s="9">
        <v>9009315680310</v>
      </c>
      <c r="D35" s="9">
        <v>9285087647806</v>
      </c>
      <c r="E35" s="9">
        <v>-275771967496</v>
      </c>
      <c r="F35" s="5">
        <f t="shared" si="0"/>
        <v>1.0306096464239458</v>
      </c>
      <c r="G35" s="9">
        <v>3915233137000</v>
      </c>
      <c r="H35" s="9">
        <v>3901673155770</v>
      </c>
      <c r="I35" s="9">
        <v>13559981230</v>
      </c>
      <c r="J35" s="5">
        <f t="shared" si="1"/>
        <v>0.99653660950561163</v>
      </c>
    </row>
    <row r="36" spans="1:20" ht="15" x14ac:dyDescent="0.25">
      <c r="A36" s="4" t="s">
        <v>29</v>
      </c>
      <c r="B36" s="6" t="s">
        <v>68</v>
      </c>
      <c r="C36" s="9">
        <v>2076575574222</v>
      </c>
      <c r="D36" s="9">
        <v>1231172083740.3101</v>
      </c>
      <c r="E36" s="9">
        <v>845403490481.68994</v>
      </c>
      <c r="F36" s="5">
        <f t="shared" si="0"/>
        <v>0.59288575817982214</v>
      </c>
      <c r="G36" s="9">
        <v>12090757096597</v>
      </c>
      <c r="H36" s="9">
        <v>6124501019442</v>
      </c>
      <c r="I36" s="9">
        <v>5966256077155</v>
      </c>
      <c r="J36" s="5">
        <f t="shared" si="1"/>
        <v>0.50654404604371461</v>
      </c>
    </row>
    <row r="37" spans="1:20" ht="15" x14ac:dyDescent="0.25">
      <c r="A37" s="4" t="s">
        <v>30</v>
      </c>
      <c r="B37" s="6" t="s">
        <v>69</v>
      </c>
      <c r="C37" s="9">
        <v>306757060133</v>
      </c>
      <c r="D37" s="9">
        <v>284124590464</v>
      </c>
      <c r="E37" s="9">
        <v>22632469669</v>
      </c>
      <c r="F37" s="5">
        <f t="shared" si="0"/>
        <v>0.92622021589596903</v>
      </c>
      <c r="G37" s="9">
        <v>43984184000</v>
      </c>
      <c r="H37" s="9">
        <v>40579503260</v>
      </c>
      <c r="I37" s="9">
        <v>3404680740</v>
      </c>
      <c r="J37" s="5">
        <f t="shared" si="1"/>
        <v>0.92259306799916985</v>
      </c>
    </row>
    <row r="38" spans="1:20" ht="15" x14ac:dyDescent="0.25">
      <c r="A38" s="4" t="s">
        <v>70</v>
      </c>
      <c r="B38" s="6" t="s">
        <v>71</v>
      </c>
      <c r="C38" s="9">
        <v>32602480099</v>
      </c>
      <c r="D38" s="9">
        <v>26050267133</v>
      </c>
      <c r="E38" s="9">
        <v>6552212966</v>
      </c>
      <c r="F38" s="5">
        <f t="shared" si="0"/>
        <v>0.79902716155017384</v>
      </c>
      <c r="G38" s="9">
        <v>2265000000</v>
      </c>
      <c r="H38" s="9">
        <v>0</v>
      </c>
      <c r="I38" s="9">
        <v>2265000000</v>
      </c>
      <c r="J38" s="5">
        <f t="shared" si="1"/>
        <v>0</v>
      </c>
    </row>
    <row r="39" spans="1:20" ht="15" x14ac:dyDescent="0.25">
      <c r="A39" s="4" t="s">
        <v>72</v>
      </c>
      <c r="B39" s="6" t="s">
        <v>73</v>
      </c>
      <c r="C39" s="9">
        <v>83455740217071</v>
      </c>
      <c r="D39" s="9">
        <v>75788623715333.797</v>
      </c>
      <c r="E39" s="9">
        <v>7667116501737.1396</v>
      </c>
      <c r="F39" s="5">
        <f t="shared" si="0"/>
        <v>0.90812954888669384</v>
      </c>
      <c r="G39" s="9">
        <v>52523881903775</v>
      </c>
      <c r="H39" s="9">
        <v>29350951991599.898</v>
      </c>
      <c r="I39" s="9">
        <v>23172929912175</v>
      </c>
      <c r="J39" s="5">
        <f t="shared" si="1"/>
        <v>0.55881155253093329</v>
      </c>
    </row>
    <row r="41" spans="1:20" ht="20.25" customHeight="1" x14ac:dyDescent="0.2">
      <c r="A41" s="29" t="s">
        <v>133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6.5" customHeight="1" x14ac:dyDescent="0.2">
      <c r="A42" s="32" t="s">
        <v>0</v>
      </c>
      <c r="B42" s="32" t="s">
        <v>35</v>
      </c>
      <c r="C42" s="12" t="s">
        <v>103</v>
      </c>
      <c r="D42" s="12" t="s">
        <v>104</v>
      </c>
      <c r="E42" s="12" t="s">
        <v>103</v>
      </c>
      <c r="F42" s="12" t="s">
        <v>104</v>
      </c>
      <c r="G42" s="12" t="s">
        <v>103</v>
      </c>
      <c r="H42" s="12" t="s">
        <v>104</v>
      </c>
      <c r="I42" s="12" t="s">
        <v>103</v>
      </c>
      <c r="J42" s="12" t="s">
        <v>104</v>
      </c>
      <c r="K42" s="12" t="s">
        <v>103</v>
      </c>
      <c r="L42" s="12" t="s">
        <v>104</v>
      </c>
      <c r="M42" s="12" t="s">
        <v>103</v>
      </c>
      <c r="N42" s="12" t="s">
        <v>104</v>
      </c>
      <c r="O42" s="12" t="s">
        <v>103</v>
      </c>
      <c r="P42" s="12" t="s">
        <v>104</v>
      </c>
      <c r="Q42" s="12" t="s">
        <v>103</v>
      </c>
      <c r="R42" s="12" t="s">
        <v>104</v>
      </c>
      <c r="S42" s="36" t="s">
        <v>130</v>
      </c>
      <c r="T42" s="36" t="s">
        <v>131</v>
      </c>
    </row>
    <row r="43" spans="1:20" ht="15" customHeight="1" x14ac:dyDescent="0.2">
      <c r="A43" s="33"/>
      <c r="B43" s="33"/>
      <c r="C43" s="34" t="s">
        <v>116</v>
      </c>
      <c r="D43" s="35"/>
      <c r="E43" s="34" t="s">
        <v>118</v>
      </c>
      <c r="F43" s="35"/>
      <c r="G43" s="34" t="s">
        <v>120</v>
      </c>
      <c r="H43" s="35"/>
      <c r="I43" s="34" t="s">
        <v>122</v>
      </c>
      <c r="J43" s="35"/>
      <c r="K43" s="24" t="s">
        <v>124</v>
      </c>
      <c r="L43" s="25"/>
      <c r="M43" s="24" t="s">
        <v>112</v>
      </c>
      <c r="N43" s="25"/>
      <c r="O43" s="24" t="s">
        <v>125</v>
      </c>
      <c r="P43" s="25"/>
      <c r="Q43" s="24" t="s">
        <v>127</v>
      </c>
      <c r="R43" s="25"/>
      <c r="S43" s="37"/>
      <c r="T43" s="37"/>
    </row>
    <row r="44" spans="1:20" ht="15" customHeight="1" x14ac:dyDescent="0.2">
      <c r="A44" s="8"/>
      <c r="B44" s="8"/>
      <c r="C44" s="30" t="s">
        <v>117</v>
      </c>
      <c r="D44" s="31"/>
      <c r="E44" s="30" t="s">
        <v>119</v>
      </c>
      <c r="F44" s="31"/>
      <c r="G44" s="30" t="s">
        <v>121</v>
      </c>
      <c r="H44" s="31"/>
      <c r="I44" s="30" t="s">
        <v>123</v>
      </c>
      <c r="J44" s="31"/>
      <c r="K44" s="39" t="s">
        <v>85</v>
      </c>
      <c r="L44" s="40"/>
      <c r="M44" s="39" t="s">
        <v>95</v>
      </c>
      <c r="N44" s="40"/>
      <c r="O44" s="39" t="s">
        <v>126</v>
      </c>
      <c r="P44" s="40"/>
      <c r="Q44" s="39" t="s">
        <v>128</v>
      </c>
      <c r="R44" s="40"/>
      <c r="S44" s="38"/>
      <c r="T44" s="38"/>
    </row>
    <row r="45" spans="1:20" ht="15" x14ac:dyDescent="0.25">
      <c r="A45" s="4" t="s">
        <v>1</v>
      </c>
      <c r="B45" s="6" t="s">
        <v>36</v>
      </c>
      <c r="C45" s="10">
        <v>240828814442</v>
      </c>
      <c r="D45" s="10">
        <v>0</v>
      </c>
      <c r="E45" s="10">
        <v>164410403032</v>
      </c>
      <c r="F45" s="10">
        <v>1278271147</v>
      </c>
      <c r="G45" s="10"/>
      <c r="H45" s="11"/>
      <c r="I45" s="10"/>
      <c r="J45" s="11"/>
      <c r="K45" s="10">
        <v>226106010</v>
      </c>
      <c r="L45" s="11"/>
      <c r="M45" s="10"/>
      <c r="N45" s="11"/>
      <c r="O45" s="10">
        <v>107853402380.093</v>
      </c>
      <c r="P45" s="11"/>
      <c r="Q45" s="10">
        <v>23432941463</v>
      </c>
      <c r="R45" s="11">
        <v>4419545447</v>
      </c>
      <c r="S45" s="10">
        <f>C45+E45+G45+I45+K45+M45+O45+Q45</f>
        <v>536751667327.09302</v>
      </c>
      <c r="T45" s="11">
        <f>D45+F45+H45+J45+L45+N45+P45+R45</f>
        <v>5697816594</v>
      </c>
    </row>
    <row r="46" spans="1:20" ht="15" x14ac:dyDescent="0.25">
      <c r="A46" s="4" t="s">
        <v>2</v>
      </c>
      <c r="B46" s="6" t="s">
        <v>37</v>
      </c>
      <c r="C46" s="10">
        <v>36845672523</v>
      </c>
      <c r="D46" s="10">
        <v>23105250</v>
      </c>
      <c r="E46" s="10">
        <v>16355076623</v>
      </c>
      <c r="F46" s="10">
        <v>117762000</v>
      </c>
      <c r="G46" s="10"/>
      <c r="H46" s="11"/>
      <c r="I46" s="10"/>
      <c r="J46" s="11"/>
      <c r="K46" s="10">
        <v>5642325</v>
      </c>
      <c r="L46" s="11"/>
      <c r="M46" s="10"/>
      <c r="N46" s="11"/>
      <c r="O46" s="10">
        <v>326409070</v>
      </c>
      <c r="P46" s="11"/>
      <c r="Q46" s="10">
        <v>1135352100</v>
      </c>
      <c r="R46" s="11">
        <v>982888250</v>
      </c>
      <c r="S46" s="10">
        <f t="shared" ref="S46:S77" si="2">C46+E46+G46+I46+K46+M46+O46+Q46</f>
        <v>54668152641</v>
      </c>
      <c r="T46" s="11">
        <f t="shared" ref="T46:T78" si="3">D46+F46+H46+J46+L46+N46+P46+R46</f>
        <v>1123755500</v>
      </c>
    </row>
    <row r="47" spans="1:20" ht="15" x14ac:dyDescent="0.25">
      <c r="A47" s="4" t="s">
        <v>3</v>
      </c>
      <c r="B47" s="6" t="s">
        <v>38</v>
      </c>
      <c r="C47" s="10">
        <v>751280540997.92004</v>
      </c>
      <c r="D47" s="10">
        <v>1735929099</v>
      </c>
      <c r="E47" s="10">
        <v>261518884156.564</v>
      </c>
      <c r="F47" s="10">
        <v>4743667989</v>
      </c>
      <c r="G47" s="10"/>
      <c r="H47" s="11"/>
      <c r="I47" s="10"/>
      <c r="J47" s="11"/>
      <c r="K47" s="10">
        <v>896248260</v>
      </c>
      <c r="L47" s="11"/>
      <c r="M47" s="10">
        <v>458954219000</v>
      </c>
      <c r="N47" s="11"/>
      <c r="O47" s="10">
        <v>1125562177931</v>
      </c>
      <c r="P47" s="11">
        <v>94880000</v>
      </c>
      <c r="Q47" s="10">
        <v>75672728153</v>
      </c>
      <c r="R47" s="11">
        <v>502376483038.53998</v>
      </c>
      <c r="S47" s="10">
        <f t="shared" si="2"/>
        <v>2673884798498.4839</v>
      </c>
      <c r="T47" s="11">
        <f t="shared" si="3"/>
        <v>508950960126.53998</v>
      </c>
    </row>
    <row r="48" spans="1:20" ht="15" x14ac:dyDescent="0.25">
      <c r="A48" s="4" t="s">
        <v>4</v>
      </c>
      <c r="B48" s="6" t="s">
        <v>39</v>
      </c>
      <c r="C48" s="10">
        <v>167879429433.04099</v>
      </c>
      <c r="D48" s="10">
        <v>0</v>
      </c>
      <c r="E48" s="10">
        <v>142339917168.70001</v>
      </c>
      <c r="F48" s="10">
        <v>263820614</v>
      </c>
      <c r="G48" s="10"/>
      <c r="H48" s="11"/>
      <c r="I48" s="10"/>
      <c r="J48" s="11"/>
      <c r="K48" s="10">
        <v>42649301521</v>
      </c>
      <c r="L48" s="11"/>
      <c r="M48" s="10"/>
      <c r="N48" s="11"/>
      <c r="O48" s="10">
        <v>8869033146</v>
      </c>
      <c r="P48" s="11"/>
      <c r="Q48" s="10">
        <v>10092447837</v>
      </c>
      <c r="R48" s="11">
        <v>146273813851.29999</v>
      </c>
      <c r="S48" s="10">
        <f t="shared" si="2"/>
        <v>371830129105.74097</v>
      </c>
      <c r="T48" s="11">
        <f t="shared" si="3"/>
        <v>146537634465.29999</v>
      </c>
    </row>
    <row r="49" spans="1:20" ht="15" x14ac:dyDescent="0.25">
      <c r="A49" s="4" t="s">
        <v>5</v>
      </c>
      <c r="B49" s="6" t="s">
        <v>40</v>
      </c>
      <c r="C49" s="10">
        <v>5270068376854.6904</v>
      </c>
      <c r="D49" s="10">
        <v>1460000</v>
      </c>
      <c r="E49" s="10">
        <v>36716648877.693001</v>
      </c>
      <c r="F49" s="10">
        <v>16000000</v>
      </c>
      <c r="G49" s="10">
        <v>656304072377.30005</v>
      </c>
      <c r="H49" s="11"/>
      <c r="I49" s="10">
        <v>371130370336.40002</v>
      </c>
      <c r="J49" s="11"/>
      <c r="K49" s="10">
        <v>3024212144596.8599</v>
      </c>
      <c r="L49" s="11"/>
      <c r="M49" s="10">
        <v>47160512062</v>
      </c>
      <c r="N49" s="11"/>
      <c r="O49" s="10">
        <v>7848680381395.3896</v>
      </c>
      <c r="P49" s="11">
        <v>2039124784</v>
      </c>
      <c r="Q49" s="10">
        <v>147228010984</v>
      </c>
      <c r="R49" s="11">
        <v>11815773580</v>
      </c>
      <c r="S49" s="10">
        <f t="shared" si="2"/>
        <v>17401500517484.332</v>
      </c>
      <c r="T49" s="11">
        <f t="shared" si="3"/>
        <v>13872358364</v>
      </c>
    </row>
    <row r="50" spans="1:20" ht="15" x14ac:dyDescent="0.25">
      <c r="A50" s="4" t="s">
        <v>6</v>
      </c>
      <c r="B50" s="6" t="s">
        <v>41</v>
      </c>
      <c r="C50" s="10">
        <v>7639570436814.0703</v>
      </c>
      <c r="D50" s="10">
        <v>34200000</v>
      </c>
      <c r="E50" s="10">
        <v>385299298547</v>
      </c>
      <c r="F50" s="10">
        <v>5076777396.3999996</v>
      </c>
      <c r="G50" s="10"/>
      <c r="H50" s="11"/>
      <c r="I50" s="10"/>
      <c r="J50" s="11"/>
      <c r="K50" s="10">
        <v>525672810</v>
      </c>
      <c r="L50" s="11"/>
      <c r="M50" s="10"/>
      <c r="N50" s="11"/>
      <c r="O50" s="10">
        <v>8301393410</v>
      </c>
      <c r="P50" s="11"/>
      <c r="Q50" s="10">
        <v>143748670432</v>
      </c>
      <c r="R50" s="11">
        <v>100536039156</v>
      </c>
      <c r="S50" s="10">
        <f t="shared" si="2"/>
        <v>8177445472013.0703</v>
      </c>
      <c r="T50" s="11">
        <f t="shared" si="3"/>
        <v>105647016552.39999</v>
      </c>
    </row>
    <row r="51" spans="1:20" ht="15" x14ac:dyDescent="0.25">
      <c r="A51" s="4" t="s">
        <v>7</v>
      </c>
      <c r="B51" s="6" t="s">
        <v>42</v>
      </c>
      <c r="C51" s="10">
        <v>93582578390</v>
      </c>
      <c r="D51" s="10">
        <v>141866734</v>
      </c>
      <c r="E51" s="10">
        <v>20453042467</v>
      </c>
      <c r="F51" s="10">
        <v>168103250</v>
      </c>
      <c r="G51" s="10"/>
      <c r="H51" s="11"/>
      <c r="I51" s="10"/>
      <c r="J51" s="11"/>
      <c r="K51" s="10">
        <v>1071799548.3</v>
      </c>
      <c r="L51" s="11"/>
      <c r="M51" s="10">
        <v>481078315160</v>
      </c>
      <c r="N51" s="11"/>
      <c r="O51" s="10">
        <v>3918950785</v>
      </c>
      <c r="P51" s="11">
        <v>1779500000</v>
      </c>
      <c r="Q51" s="10">
        <v>5435974108</v>
      </c>
      <c r="R51" s="11">
        <v>12539052760</v>
      </c>
      <c r="S51" s="10">
        <f t="shared" si="2"/>
        <v>605540660458.30005</v>
      </c>
      <c r="T51" s="11">
        <f t="shared" si="3"/>
        <v>14628522744</v>
      </c>
    </row>
    <row r="52" spans="1:20" ht="15" x14ac:dyDescent="0.25">
      <c r="A52" s="4" t="s">
        <v>8</v>
      </c>
      <c r="B52" s="6" t="s">
        <v>43</v>
      </c>
      <c r="C52" s="10">
        <v>2421963890325.02</v>
      </c>
      <c r="D52" s="10">
        <v>0</v>
      </c>
      <c r="E52" s="10">
        <v>1952059543354.03</v>
      </c>
      <c r="F52" s="10">
        <v>3036969000</v>
      </c>
      <c r="G52" s="10"/>
      <c r="H52" s="11"/>
      <c r="I52" s="10"/>
      <c r="J52" s="11"/>
      <c r="K52" s="10">
        <v>16607778730</v>
      </c>
      <c r="L52" s="11"/>
      <c r="M52" s="10"/>
      <c r="N52" s="11"/>
      <c r="O52" s="10">
        <v>77087430416</v>
      </c>
      <c r="P52" s="11"/>
      <c r="Q52" s="10">
        <v>141240385135.35001</v>
      </c>
      <c r="R52" s="11">
        <v>309091075849</v>
      </c>
      <c r="S52" s="10">
        <f t="shared" si="2"/>
        <v>4608959027960.3994</v>
      </c>
      <c r="T52" s="11">
        <f t="shared" si="3"/>
        <v>312128044849</v>
      </c>
    </row>
    <row r="53" spans="1:20" ht="15" x14ac:dyDescent="0.25">
      <c r="A53" s="4" t="s">
        <v>9</v>
      </c>
      <c r="B53" s="6" t="s">
        <v>44</v>
      </c>
      <c r="C53" s="10">
        <v>3053375710673</v>
      </c>
      <c r="D53" s="10">
        <v>0</v>
      </c>
      <c r="E53" s="10">
        <v>1860675993891.8301</v>
      </c>
      <c r="F53" s="10">
        <v>0</v>
      </c>
      <c r="G53" s="10"/>
      <c r="H53" s="11"/>
      <c r="I53" s="10">
        <v>6697203020</v>
      </c>
      <c r="J53" s="11"/>
      <c r="K53" s="10"/>
      <c r="L53" s="11"/>
      <c r="M53" s="10"/>
      <c r="N53" s="11"/>
      <c r="O53" s="10">
        <v>5884093817</v>
      </c>
      <c r="P53" s="11"/>
      <c r="Q53" s="10">
        <v>1298474508500</v>
      </c>
      <c r="R53" s="11">
        <v>133423490547</v>
      </c>
      <c r="S53" s="10">
        <f t="shared" si="2"/>
        <v>6225107509901.8301</v>
      </c>
      <c r="T53" s="11">
        <f t="shared" si="3"/>
        <v>133423490547</v>
      </c>
    </row>
    <row r="54" spans="1:20" ht="15" x14ac:dyDescent="0.25">
      <c r="A54" s="4" t="s">
        <v>10</v>
      </c>
      <c r="B54" s="6" t="s">
        <v>45</v>
      </c>
      <c r="C54" s="10">
        <v>255277414200</v>
      </c>
      <c r="D54" s="10">
        <v>182046772</v>
      </c>
      <c r="E54" s="10">
        <v>189803517885.39999</v>
      </c>
      <c r="F54" s="10">
        <v>1077297006</v>
      </c>
      <c r="G54" s="10"/>
      <c r="H54" s="11"/>
      <c r="I54" s="10"/>
      <c r="J54" s="11"/>
      <c r="K54" s="10">
        <v>5850000</v>
      </c>
      <c r="L54" s="11"/>
      <c r="M54" s="10"/>
      <c r="N54" s="11"/>
      <c r="O54" s="10">
        <v>607843427</v>
      </c>
      <c r="P54" s="11"/>
      <c r="Q54" s="10">
        <v>18247476566</v>
      </c>
      <c r="R54" s="11">
        <v>12562244874</v>
      </c>
      <c r="S54" s="10">
        <f t="shared" si="2"/>
        <v>463942102078.40002</v>
      </c>
      <c r="T54" s="11">
        <f t="shared" si="3"/>
        <v>13821588652</v>
      </c>
    </row>
    <row r="55" spans="1:20" ht="15" x14ac:dyDescent="0.25">
      <c r="A55" s="4" t="s">
        <v>11</v>
      </c>
      <c r="B55" s="6" t="s">
        <v>46</v>
      </c>
      <c r="C55" s="10">
        <v>6409700047105.7998</v>
      </c>
      <c r="D55" s="10">
        <v>0</v>
      </c>
      <c r="E55" s="10">
        <v>344240599225.07703</v>
      </c>
      <c r="F55" s="10">
        <v>143090000</v>
      </c>
      <c r="G55" s="10"/>
      <c r="H55" s="11"/>
      <c r="I55" s="10"/>
      <c r="J55" s="11"/>
      <c r="K55" s="10">
        <v>3679371953.3000002</v>
      </c>
      <c r="L55" s="11"/>
      <c r="M55" s="10"/>
      <c r="N55" s="11"/>
      <c r="O55" s="10">
        <v>15561603304</v>
      </c>
      <c r="P55" s="11"/>
      <c r="Q55" s="10">
        <v>89682845257</v>
      </c>
      <c r="R55" s="11">
        <v>144852601675</v>
      </c>
      <c r="S55" s="10">
        <f t="shared" si="2"/>
        <v>6862864466845.1768</v>
      </c>
      <c r="T55" s="11">
        <f t="shared" si="3"/>
        <v>144995691675</v>
      </c>
    </row>
    <row r="56" spans="1:20" ht="15" x14ac:dyDescent="0.25">
      <c r="A56" s="4" t="s">
        <v>12</v>
      </c>
      <c r="B56" s="6" t="s">
        <v>47</v>
      </c>
      <c r="C56" s="10">
        <v>47710276528.000999</v>
      </c>
      <c r="D56" s="10">
        <v>0</v>
      </c>
      <c r="E56" s="10">
        <v>13884421601</v>
      </c>
      <c r="F56" s="10">
        <v>0</v>
      </c>
      <c r="G56" s="10"/>
      <c r="H56" s="11"/>
      <c r="I56" s="10"/>
      <c r="J56" s="11"/>
      <c r="K56" s="10">
        <v>127387260</v>
      </c>
      <c r="L56" s="11"/>
      <c r="M56" s="10"/>
      <c r="N56" s="11"/>
      <c r="O56" s="10">
        <v>47677503904</v>
      </c>
      <c r="P56" s="11"/>
      <c r="Q56" s="10">
        <v>1713484975</v>
      </c>
      <c r="R56" s="11">
        <v>616902018906.92297</v>
      </c>
      <c r="S56" s="10">
        <f t="shared" si="2"/>
        <v>111113074268.00101</v>
      </c>
      <c r="T56" s="11">
        <f t="shared" si="3"/>
        <v>616902018906.92297</v>
      </c>
    </row>
    <row r="57" spans="1:20" ht="15" x14ac:dyDescent="0.25">
      <c r="A57" s="4" t="s">
        <v>13</v>
      </c>
      <c r="B57" s="6" t="s">
        <v>48</v>
      </c>
      <c r="C57" s="10">
        <v>22591267798</v>
      </c>
      <c r="D57" s="10">
        <v>0</v>
      </c>
      <c r="E57" s="10">
        <v>8074541649.0609999</v>
      </c>
      <c r="F57" s="10">
        <v>0</v>
      </c>
      <c r="G57" s="10"/>
      <c r="H57" s="11"/>
      <c r="I57" s="10">
        <v>1371999999940</v>
      </c>
      <c r="J57" s="11"/>
      <c r="K57" s="10">
        <v>413912045.5</v>
      </c>
      <c r="L57" s="11"/>
      <c r="M57" s="10">
        <v>5709114264530</v>
      </c>
      <c r="N57" s="11"/>
      <c r="O57" s="10">
        <v>185818063</v>
      </c>
      <c r="P57" s="11"/>
      <c r="Q57" s="10">
        <v>1580854393</v>
      </c>
      <c r="R57" s="11">
        <v>18431969298</v>
      </c>
      <c r="S57" s="10">
        <f t="shared" si="2"/>
        <v>7113960658418.5605</v>
      </c>
      <c r="T57" s="11">
        <f t="shared" si="3"/>
        <v>18431969298</v>
      </c>
    </row>
    <row r="58" spans="1:20" ht="15" x14ac:dyDescent="0.25">
      <c r="A58" s="4" t="s">
        <v>14</v>
      </c>
      <c r="B58" s="6" t="s">
        <v>49</v>
      </c>
      <c r="C58" s="10">
        <v>65631096532</v>
      </c>
      <c r="D58" s="10">
        <v>0</v>
      </c>
      <c r="E58" s="10">
        <v>20765991806.450001</v>
      </c>
      <c r="F58" s="10">
        <v>2660679066</v>
      </c>
      <c r="G58" s="10"/>
      <c r="H58" s="11"/>
      <c r="I58" s="10"/>
      <c r="J58" s="11"/>
      <c r="K58" s="10">
        <v>27483162931.700001</v>
      </c>
      <c r="L58" s="11"/>
      <c r="M58" s="10"/>
      <c r="N58" s="11"/>
      <c r="O58" s="10">
        <v>23016748998</v>
      </c>
      <c r="P58" s="11"/>
      <c r="Q58" s="10">
        <v>6831526652</v>
      </c>
      <c r="R58" s="11">
        <v>30233848345</v>
      </c>
      <c r="S58" s="10">
        <f t="shared" si="2"/>
        <v>143728526920.14999</v>
      </c>
      <c r="T58" s="11">
        <f t="shared" si="3"/>
        <v>32894527411</v>
      </c>
    </row>
    <row r="59" spans="1:20" ht="15" x14ac:dyDescent="0.25">
      <c r="A59" s="4" t="s">
        <v>15</v>
      </c>
      <c r="B59" s="6" t="s">
        <v>50</v>
      </c>
      <c r="C59" s="10">
        <v>49304562860.5</v>
      </c>
      <c r="D59" s="10">
        <v>12800000</v>
      </c>
      <c r="E59" s="10">
        <v>96964468132.207001</v>
      </c>
      <c r="F59" s="10">
        <v>12201085890.6</v>
      </c>
      <c r="G59" s="10"/>
      <c r="H59" s="11"/>
      <c r="I59" s="10">
        <v>1423419994</v>
      </c>
      <c r="J59" s="11"/>
      <c r="K59" s="10">
        <v>4054575246.9000001</v>
      </c>
      <c r="L59" s="11"/>
      <c r="M59" s="10"/>
      <c r="N59" s="11"/>
      <c r="O59" s="10">
        <v>1523575000</v>
      </c>
      <c r="P59" s="11"/>
      <c r="Q59" s="10">
        <v>3812031091</v>
      </c>
      <c r="R59" s="11">
        <v>381659677714.40002</v>
      </c>
      <c r="S59" s="10">
        <f t="shared" si="2"/>
        <v>157082632324.60699</v>
      </c>
      <c r="T59" s="11">
        <f t="shared" si="3"/>
        <v>393873563605</v>
      </c>
    </row>
    <row r="60" spans="1:20" ht="15" x14ac:dyDescent="0.25">
      <c r="A60" s="4" t="s">
        <v>16</v>
      </c>
      <c r="B60" s="6" t="s">
        <v>51</v>
      </c>
      <c r="C60" s="10">
        <v>34733565198</v>
      </c>
      <c r="D60" s="10">
        <v>0</v>
      </c>
      <c r="E60" s="10">
        <v>7671205648</v>
      </c>
      <c r="F60" s="10">
        <v>4123800465</v>
      </c>
      <c r="G60" s="10"/>
      <c r="H60" s="11"/>
      <c r="I60" s="10"/>
      <c r="J60" s="11"/>
      <c r="K60" s="10">
        <v>740585522902</v>
      </c>
      <c r="L60" s="11"/>
      <c r="M60" s="10">
        <v>50000</v>
      </c>
      <c r="N60" s="11"/>
      <c r="O60" s="10">
        <v>169546212</v>
      </c>
      <c r="P60" s="11"/>
      <c r="Q60" s="10">
        <v>559435500</v>
      </c>
      <c r="R60" s="11">
        <v>1370922484290</v>
      </c>
      <c r="S60" s="10">
        <f t="shared" si="2"/>
        <v>783719325460</v>
      </c>
      <c r="T60" s="11">
        <f t="shared" si="3"/>
        <v>1375046284755</v>
      </c>
    </row>
    <row r="61" spans="1:20" ht="15" x14ac:dyDescent="0.25">
      <c r="A61" s="4" t="s">
        <v>17</v>
      </c>
      <c r="B61" s="6" t="s">
        <v>52</v>
      </c>
      <c r="C61" s="10">
        <v>103891888864.5</v>
      </c>
      <c r="D61" s="10">
        <v>0</v>
      </c>
      <c r="E61" s="10">
        <v>147540412524.26999</v>
      </c>
      <c r="F61" s="10">
        <v>5501427828</v>
      </c>
      <c r="G61" s="10"/>
      <c r="H61" s="11"/>
      <c r="I61" s="10">
        <v>21220391400</v>
      </c>
      <c r="J61" s="11"/>
      <c r="K61" s="10">
        <v>50012870000</v>
      </c>
      <c r="L61" s="11"/>
      <c r="M61" s="10"/>
      <c r="N61" s="11"/>
      <c r="O61" s="10">
        <v>71880500</v>
      </c>
      <c r="P61" s="11"/>
      <c r="Q61" s="10">
        <v>14723529191</v>
      </c>
      <c r="R61" s="11">
        <v>705007088983.09998</v>
      </c>
      <c r="S61" s="10">
        <f t="shared" si="2"/>
        <v>337460972479.77002</v>
      </c>
      <c r="T61" s="11">
        <f t="shared" si="3"/>
        <v>710508516811.09998</v>
      </c>
    </row>
    <row r="62" spans="1:20" ht="15" x14ac:dyDescent="0.25">
      <c r="A62" s="4" t="s">
        <v>18</v>
      </c>
      <c r="B62" s="6" t="s">
        <v>53</v>
      </c>
      <c r="C62" s="10">
        <v>176305701709.10001</v>
      </c>
      <c r="D62" s="10">
        <v>20424878364</v>
      </c>
      <c r="E62" s="10">
        <v>9794110852.6000004</v>
      </c>
      <c r="F62" s="10">
        <v>56154878990</v>
      </c>
      <c r="G62" s="10"/>
      <c r="H62" s="11"/>
      <c r="I62" s="10">
        <v>445649989877.47998</v>
      </c>
      <c r="J62" s="11"/>
      <c r="K62" s="10">
        <v>2911558394.5830002</v>
      </c>
      <c r="L62" s="11"/>
      <c r="M62" s="10"/>
      <c r="N62" s="11"/>
      <c r="O62" s="10">
        <v>155399435</v>
      </c>
      <c r="P62" s="11">
        <v>2025000</v>
      </c>
      <c r="Q62" s="10">
        <v>377976133</v>
      </c>
      <c r="R62" s="11">
        <v>131479261238.015</v>
      </c>
      <c r="S62" s="10">
        <f t="shared" si="2"/>
        <v>635194736401.76294</v>
      </c>
      <c r="T62" s="11">
        <f t="shared" si="3"/>
        <v>208061043592.01501</v>
      </c>
    </row>
    <row r="63" spans="1:20" ht="15" x14ac:dyDescent="0.25">
      <c r="A63" s="4" t="s">
        <v>19</v>
      </c>
      <c r="B63" s="6" t="s">
        <v>54</v>
      </c>
      <c r="C63" s="10">
        <v>173202770963.89001</v>
      </c>
      <c r="D63" s="10">
        <v>48226699221.169998</v>
      </c>
      <c r="E63" s="10">
        <v>39275490698.299004</v>
      </c>
      <c r="F63" s="10">
        <v>185459140110.01999</v>
      </c>
      <c r="G63" s="10"/>
      <c r="H63" s="11">
        <v>70059266</v>
      </c>
      <c r="I63" s="10">
        <v>4440179250</v>
      </c>
      <c r="J63" s="11"/>
      <c r="K63" s="10">
        <v>16276548.199999999</v>
      </c>
      <c r="L63" s="11"/>
      <c r="M63" s="10">
        <v>117000000</v>
      </c>
      <c r="N63" s="11"/>
      <c r="O63" s="10">
        <v>67129639</v>
      </c>
      <c r="P63" s="11">
        <v>28565513053.779999</v>
      </c>
      <c r="Q63" s="10">
        <v>937315794</v>
      </c>
      <c r="R63" s="11">
        <v>703394369417.32202</v>
      </c>
      <c r="S63" s="10">
        <f t="shared" si="2"/>
        <v>218056162893.38904</v>
      </c>
      <c r="T63" s="11">
        <f t="shared" si="3"/>
        <v>965715781068.29199</v>
      </c>
    </row>
    <row r="64" spans="1:20" ht="15" x14ac:dyDescent="0.25">
      <c r="A64" s="4" t="s">
        <v>20</v>
      </c>
      <c r="B64" s="6" t="s">
        <v>55</v>
      </c>
      <c r="C64" s="10">
        <v>30340281640.834999</v>
      </c>
      <c r="D64" s="10">
        <v>27503041259</v>
      </c>
      <c r="E64" s="10">
        <v>2579502798283.4302</v>
      </c>
      <c r="F64" s="10">
        <v>167092545731.13699</v>
      </c>
      <c r="G64" s="10"/>
      <c r="H64" s="11"/>
      <c r="I64" s="10"/>
      <c r="J64" s="11"/>
      <c r="K64" s="10">
        <v>4863355485.3000002</v>
      </c>
      <c r="L64" s="11"/>
      <c r="M64" s="10"/>
      <c r="N64" s="11"/>
      <c r="O64" s="10">
        <v>147923336</v>
      </c>
      <c r="P64" s="11"/>
      <c r="Q64" s="10">
        <v>760724501</v>
      </c>
      <c r="R64" s="11">
        <v>8411066254809.0898</v>
      </c>
      <c r="S64" s="10">
        <f t="shared" si="2"/>
        <v>2615615083246.5649</v>
      </c>
      <c r="T64" s="11">
        <f t="shared" si="3"/>
        <v>8605661841799.2266</v>
      </c>
    </row>
    <row r="65" spans="1:20" ht="15" x14ac:dyDescent="0.25">
      <c r="A65" s="4" t="s">
        <v>56</v>
      </c>
      <c r="B65" s="6" t="s">
        <v>57</v>
      </c>
      <c r="C65" s="10">
        <v>31382256594.068001</v>
      </c>
      <c r="D65" s="10">
        <v>2003261250</v>
      </c>
      <c r="E65" s="10">
        <v>13874589042.6</v>
      </c>
      <c r="F65" s="10">
        <v>3471834881</v>
      </c>
      <c r="G65" s="10"/>
      <c r="H65" s="11"/>
      <c r="I65" s="10"/>
      <c r="J65" s="11"/>
      <c r="K65" s="10">
        <v>1061220150.6</v>
      </c>
      <c r="L65" s="11"/>
      <c r="M65" s="10"/>
      <c r="N65" s="11"/>
      <c r="O65" s="10">
        <v>861875000</v>
      </c>
      <c r="P65" s="11">
        <v>48055000</v>
      </c>
      <c r="Q65" s="10">
        <v>2616833732</v>
      </c>
      <c r="R65" s="11">
        <v>2624533025</v>
      </c>
      <c r="S65" s="10">
        <f t="shared" si="2"/>
        <v>49796774519.267998</v>
      </c>
      <c r="T65" s="11">
        <f t="shared" si="3"/>
        <v>8147684156</v>
      </c>
    </row>
    <row r="66" spans="1:20" ht="15" x14ac:dyDescent="0.25">
      <c r="A66" s="4" t="s">
        <v>21</v>
      </c>
      <c r="B66" s="6" t="s">
        <v>58</v>
      </c>
      <c r="C66" s="10">
        <v>28361927923</v>
      </c>
      <c r="D66" s="10">
        <v>1549922273.5799999</v>
      </c>
      <c r="E66" s="10">
        <v>4857266669</v>
      </c>
      <c r="F66" s="10">
        <v>24777629644.722</v>
      </c>
      <c r="G66" s="10"/>
      <c r="H66" s="11"/>
      <c r="I66" s="10">
        <v>11763393520</v>
      </c>
      <c r="J66" s="11"/>
      <c r="K66" s="10"/>
      <c r="L66" s="11"/>
      <c r="M66" s="10"/>
      <c r="N66" s="11"/>
      <c r="O66" s="10">
        <v>11341657</v>
      </c>
      <c r="P66" s="11">
        <v>10200000</v>
      </c>
      <c r="Q66" s="10">
        <v>79096200</v>
      </c>
      <c r="R66" s="11">
        <v>262218205230.55801</v>
      </c>
      <c r="S66" s="10">
        <f t="shared" si="2"/>
        <v>45073025969</v>
      </c>
      <c r="T66" s="11">
        <f t="shared" si="3"/>
        <v>288555957148.85999</v>
      </c>
    </row>
    <row r="67" spans="1:20" ht="15" x14ac:dyDescent="0.25">
      <c r="A67" s="4" t="s">
        <v>59</v>
      </c>
      <c r="B67" s="6" t="s">
        <v>60</v>
      </c>
      <c r="C67" s="10">
        <v>1882103932554.3999</v>
      </c>
      <c r="D67" s="10">
        <v>444224137</v>
      </c>
      <c r="E67" s="10">
        <v>203005866001.47</v>
      </c>
      <c r="F67" s="10">
        <v>13238137931.799999</v>
      </c>
      <c r="G67" s="10"/>
      <c r="H67" s="11"/>
      <c r="I67" s="10"/>
      <c r="J67" s="11"/>
      <c r="K67" s="10">
        <v>279445362.30000001</v>
      </c>
      <c r="L67" s="11"/>
      <c r="M67" s="10"/>
      <c r="N67" s="11"/>
      <c r="O67" s="10">
        <v>12227042182.139999</v>
      </c>
      <c r="P67" s="11">
        <v>250000</v>
      </c>
      <c r="Q67" s="10">
        <v>153735430478</v>
      </c>
      <c r="R67" s="11">
        <v>388672345681.81</v>
      </c>
      <c r="S67" s="10">
        <f t="shared" si="2"/>
        <v>2251351716578.3096</v>
      </c>
      <c r="T67" s="11">
        <f t="shared" si="3"/>
        <v>402354957750.60999</v>
      </c>
    </row>
    <row r="68" spans="1:20" ht="15" x14ac:dyDescent="0.25">
      <c r="A68" s="4" t="s">
        <v>22</v>
      </c>
      <c r="B68" s="6" t="s">
        <v>61</v>
      </c>
      <c r="C68" s="10">
        <v>29498243716</v>
      </c>
      <c r="D68" s="10">
        <v>41320800854.154999</v>
      </c>
      <c r="E68" s="10">
        <v>1998515159312.7</v>
      </c>
      <c r="F68" s="10">
        <v>196877598348.57101</v>
      </c>
      <c r="G68" s="10"/>
      <c r="H68" s="11"/>
      <c r="I68" s="10"/>
      <c r="J68" s="11"/>
      <c r="K68" s="10"/>
      <c r="L68" s="11"/>
      <c r="M68" s="10"/>
      <c r="N68" s="11"/>
      <c r="O68" s="10">
        <v>39200000</v>
      </c>
      <c r="P68" s="11"/>
      <c r="Q68" s="10">
        <v>1171393578</v>
      </c>
      <c r="R68" s="11">
        <v>3785462927926.25</v>
      </c>
      <c r="S68" s="10">
        <f t="shared" si="2"/>
        <v>2029223996606.7</v>
      </c>
      <c r="T68" s="11">
        <f t="shared" si="3"/>
        <v>4023661327128.9761</v>
      </c>
    </row>
    <row r="69" spans="1:20" ht="15" x14ac:dyDescent="0.25">
      <c r="A69" s="4" t="s">
        <v>23</v>
      </c>
      <c r="B69" s="6" t="s">
        <v>62</v>
      </c>
      <c r="C69" s="10">
        <v>108585216533.323</v>
      </c>
      <c r="D69" s="10">
        <v>256807300</v>
      </c>
      <c r="E69" s="10">
        <v>14136206063.917999</v>
      </c>
      <c r="F69" s="10">
        <v>5499838697.9219999</v>
      </c>
      <c r="G69" s="10"/>
      <c r="H69" s="11"/>
      <c r="I69" s="10"/>
      <c r="J69" s="11"/>
      <c r="K69" s="10">
        <v>462143775.60000002</v>
      </c>
      <c r="L69" s="11"/>
      <c r="M69" s="10"/>
      <c r="N69" s="11"/>
      <c r="O69" s="10">
        <v>996059773</v>
      </c>
      <c r="P69" s="11"/>
      <c r="Q69" s="10">
        <v>25359000632</v>
      </c>
      <c r="R69" s="11">
        <v>22089351067</v>
      </c>
      <c r="S69" s="10">
        <f t="shared" si="2"/>
        <v>149538626777.841</v>
      </c>
      <c r="T69" s="11">
        <f t="shared" si="3"/>
        <v>27845997064.922001</v>
      </c>
    </row>
    <row r="70" spans="1:20" ht="15" x14ac:dyDescent="0.25">
      <c r="A70" s="4" t="s">
        <v>24</v>
      </c>
      <c r="B70" s="6" t="s">
        <v>63</v>
      </c>
      <c r="C70" s="10">
        <v>9924052057.5</v>
      </c>
      <c r="D70" s="10">
        <v>597395700</v>
      </c>
      <c r="E70" s="10">
        <v>3211054592.5</v>
      </c>
      <c r="F70" s="10">
        <v>311216575</v>
      </c>
      <c r="G70" s="10"/>
      <c r="H70" s="11"/>
      <c r="I70" s="10">
        <v>1923728720</v>
      </c>
      <c r="J70" s="11"/>
      <c r="K70" s="10">
        <v>576748704</v>
      </c>
      <c r="L70" s="11"/>
      <c r="M70" s="10"/>
      <c r="N70" s="11"/>
      <c r="O70" s="10">
        <v>62191425</v>
      </c>
      <c r="P70" s="11"/>
      <c r="Q70" s="10">
        <v>679722360</v>
      </c>
      <c r="R70" s="11">
        <v>179144883678.79999</v>
      </c>
      <c r="S70" s="10">
        <f t="shared" si="2"/>
        <v>16377497859</v>
      </c>
      <c r="T70" s="11">
        <f t="shared" si="3"/>
        <v>180053495953.79999</v>
      </c>
    </row>
    <row r="71" spans="1:20" ht="15" x14ac:dyDescent="0.25">
      <c r="A71" s="4" t="s">
        <v>25</v>
      </c>
      <c r="B71" s="6" t="s">
        <v>64</v>
      </c>
      <c r="C71" s="10">
        <v>22855119439</v>
      </c>
      <c r="D71" s="10">
        <v>70400000</v>
      </c>
      <c r="E71" s="10">
        <v>19625096513.768002</v>
      </c>
      <c r="F71" s="10">
        <v>290338166</v>
      </c>
      <c r="G71" s="10"/>
      <c r="H71" s="11"/>
      <c r="I71" s="10"/>
      <c r="J71" s="11"/>
      <c r="K71" s="10">
        <v>45867871</v>
      </c>
      <c r="L71" s="11"/>
      <c r="M71" s="10"/>
      <c r="N71" s="11"/>
      <c r="O71" s="10">
        <v>1359113027</v>
      </c>
      <c r="P71" s="11">
        <v>10600000</v>
      </c>
      <c r="Q71" s="10">
        <v>3044228326</v>
      </c>
      <c r="R71" s="11">
        <v>3755478945</v>
      </c>
      <c r="S71" s="10">
        <f t="shared" si="2"/>
        <v>46929425176.768005</v>
      </c>
      <c r="T71" s="11">
        <f t="shared" si="3"/>
        <v>4126817111</v>
      </c>
    </row>
    <row r="72" spans="1:20" ht="15" x14ac:dyDescent="0.25">
      <c r="A72" s="4" t="s">
        <v>26</v>
      </c>
      <c r="B72" s="6" t="s">
        <v>65</v>
      </c>
      <c r="C72" s="10">
        <v>8400006046</v>
      </c>
      <c r="D72" s="10">
        <v>41550000</v>
      </c>
      <c r="E72" s="10">
        <v>9278623294</v>
      </c>
      <c r="F72" s="10">
        <v>2084869300</v>
      </c>
      <c r="G72" s="10"/>
      <c r="H72" s="11"/>
      <c r="I72" s="10"/>
      <c r="J72" s="11"/>
      <c r="K72" s="10"/>
      <c r="L72" s="11"/>
      <c r="M72" s="10">
        <v>231569086391</v>
      </c>
      <c r="N72" s="11"/>
      <c r="O72" s="10">
        <v>169631437</v>
      </c>
      <c r="P72" s="11"/>
      <c r="Q72" s="10">
        <v>7369547550</v>
      </c>
      <c r="R72" s="11">
        <v>15549469785</v>
      </c>
      <c r="S72" s="10">
        <f t="shared" si="2"/>
        <v>256786894718</v>
      </c>
      <c r="T72" s="11">
        <f t="shared" si="3"/>
        <v>17675889085</v>
      </c>
    </row>
    <row r="73" spans="1:20" ht="15" x14ac:dyDescent="0.25">
      <c r="A73" s="4" t="s">
        <v>27</v>
      </c>
      <c r="B73" s="6" t="s">
        <v>66</v>
      </c>
      <c r="C73" s="10">
        <v>9144362593</v>
      </c>
      <c r="D73" s="10">
        <v>3900000</v>
      </c>
      <c r="E73" s="10">
        <v>7924806070</v>
      </c>
      <c r="F73" s="10">
        <v>46189000</v>
      </c>
      <c r="G73" s="10"/>
      <c r="H73" s="11"/>
      <c r="I73" s="10"/>
      <c r="J73" s="11"/>
      <c r="K73" s="10"/>
      <c r="L73" s="11"/>
      <c r="M73" s="10"/>
      <c r="N73" s="11"/>
      <c r="O73" s="10">
        <v>144348256</v>
      </c>
      <c r="P73" s="11">
        <v>2700000</v>
      </c>
      <c r="Q73" s="10">
        <v>1471974340</v>
      </c>
      <c r="R73" s="11">
        <v>3800971413</v>
      </c>
      <c r="S73" s="10">
        <f t="shared" si="2"/>
        <v>18685491259</v>
      </c>
      <c r="T73" s="11">
        <f t="shared" si="3"/>
        <v>3853760413</v>
      </c>
    </row>
    <row r="74" spans="1:20" ht="15" x14ac:dyDescent="0.25">
      <c r="A74" s="4" t="s">
        <v>28</v>
      </c>
      <c r="B74" s="6" t="s">
        <v>67</v>
      </c>
      <c r="C74" s="10">
        <v>6106729506096</v>
      </c>
      <c r="D74" s="10">
        <v>33720999972</v>
      </c>
      <c r="E74" s="10">
        <v>1714854871906</v>
      </c>
      <c r="F74" s="10">
        <v>645415579978</v>
      </c>
      <c r="G74" s="10"/>
      <c r="H74" s="11"/>
      <c r="I74" s="10">
        <v>203901753788</v>
      </c>
      <c r="J74" s="11"/>
      <c r="K74" s="10">
        <v>199224731035</v>
      </c>
      <c r="L74" s="11">
        <v>821500000000</v>
      </c>
      <c r="M74" s="10">
        <v>487467752542</v>
      </c>
      <c r="N74" s="11"/>
      <c r="O74" s="10">
        <v>321346386657</v>
      </c>
      <c r="P74" s="11"/>
      <c r="Q74" s="10">
        <v>251562645782</v>
      </c>
      <c r="R74" s="11">
        <v>2401036575820</v>
      </c>
      <c r="S74" s="10">
        <f t="shared" si="2"/>
        <v>9285087647806</v>
      </c>
      <c r="T74" s="11">
        <f t="shared" si="3"/>
        <v>3901673155770</v>
      </c>
    </row>
    <row r="75" spans="1:20" ht="15" x14ac:dyDescent="0.25">
      <c r="A75" s="4" t="s">
        <v>29</v>
      </c>
      <c r="B75" s="6" t="s">
        <v>68</v>
      </c>
      <c r="C75" s="10">
        <v>328886707290.69</v>
      </c>
      <c r="D75" s="10">
        <v>0</v>
      </c>
      <c r="E75" s="10">
        <v>550005634844.62</v>
      </c>
      <c r="F75" s="10">
        <v>13290859100</v>
      </c>
      <c r="G75" s="10"/>
      <c r="H75" s="10"/>
      <c r="I75" s="10"/>
      <c r="J75" s="10"/>
      <c r="K75" s="10"/>
      <c r="L75" s="10">
        <v>5771360781066</v>
      </c>
      <c r="M75" s="10">
        <v>139075000</v>
      </c>
      <c r="N75" s="10"/>
      <c r="O75" s="10">
        <v>180489473939</v>
      </c>
      <c r="P75" s="10"/>
      <c r="Q75" s="10">
        <v>171651192666</v>
      </c>
      <c r="R75" s="10">
        <v>339849379276</v>
      </c>
      <c r="S75" s="10">
        <f t="shared" si="2"/>
        <v>1231172083740.3101</v>
      </c>
      <c r="T75" s="11">
        <f t="shared" si="3"/>
        <v>6124501019442</v>
      </c>
    </row>
    <row r="76" spans="1:20" ht="15" x14ac:dyDescent="0.25">
      <c r="A76" s="4" t="s">
        <v>30</v>
      </c>
      <c r="B76" s="6" t="s">
        <v>69</v>
      </c>
      <c r="C76" s="10">
        <v>227923572708</v>
      </c>
      <c r="D76" s="10">
        <v>0</v>
      </c>
      <c r="E76" s="10">
        <v>54678846856</v>
      </c>
      <c r="F76" s="10">
        <v>1037734400</v>
      </c>
      <c r="G76" s="10"/>
      <c r="H76" s="10"/>
      <c r="I76" s="10"/>
      <c r="J76" s="10"/>
      <c r="K76" s="10"/>
      <c r="L76" s="10"/>
      <c r="M76" s="10"/>
      <c r="N76" s="10"/>
      <c r="O76" s="10">
        <v>90432150</v>
      </c>
      <c r="P76" s="10"/>
      <c r="Q76" s="10">
        <v>1431738750</v>
      </c>
      <c r="R76" s="10">
        <v>39541768860</v>
      </c>
      <c r="S76" s="10">
        <f t="shared" si="2"/>
        <v>284124590464</v>
      </c>
      <c r="T76" s="11">
        <f t="shared" si="3"/>
        <v>40579503260</v>
      </c>
    </row>
    <row r="77" spans="1:20" ht="15" x14ac:dyDescent="0.25">
      <c r="A77" s="4" t="s">
        <v>70</v>
      </c>
      <c r="B77" s="6" t="s">
        <v>71</v>
      </c>
      <c r="C77" s="10">
        <v>10867497886</v>
      </c>
      <c r="D77" s="10"/>
      <c r="E77" s="10">
        <v>1994802463</v>
      </c>
      <c r="F77" s="10"/>
      <c r="G77" s="10"/>
      <c r="H77" s="10"/>
      <c r="I77" s="10"/>
      <c r="J77" s="10"/>
      <c r="K77" s="10">
        <v>12610604745</v>
      </c>
      <c r="L77" s="10"/>
      <c r="M77" s="10"/>
      <c r="N77" s="10"/>
      <c r="O77" s="10">
        <v>56465000</v>
      </c>
      <c r="P77" s="10"/>
      <c r="Q77" s="10">
        <v>520897039</v>
      </c>
      <c r="R77" s="10"/>
      <c r="S77" s="10">
        <f t="shared" si="2"/>
        <v>26050267133</v>
      </c>
      <c r="T77" s="11">
        <f t="shared" si="3"/>
        <v>0</v>
      </c>
    </row>
    <row r="78" spans="1:20" ht="15" x14ac:dyDescent="0.25">
      <c r="A78" s="4" t="s">
        <v>31</v>
      </c>
      <c r="B78" s="6" t="s">
        <v>73</v>
      </c>
      <c r="C78" s="10">
        <f>SUM(C45:C77)</f>
        <v>35848746725290.344</v>
      </c>
      <c r="D78" s="10">
        <v>178295288185.905</v>
      </c>
      <c r="E78" s="10">
        <f t="shared" ref="E78:S78" si="4">SUM(E45:E77)</f>
        <v>12893309190053.184</v>
      </c>
      <c r="F78" s="10">
        <v>1355457142506.1699</v>
      </c>
      <c r="G78" s="10">
        <f t="shared" si="4"/>
        <v>656304072377.30005</v>
      </c>
      <c r="H78" s="10">
        <f t="shared" si="4"/>
        <v>70059266</v>
      </c>
      <c r="I78" s="10">
        <f t="shared" si="4"/>
        <v>2440150429845.8799</v>
      </c>
      <c r="J78" s="10">
        <f t="shared" si="4"/>
        <v>0</v>
      </c>
      <c r="K78" s="10">
        <f t="shared" si="4"/>
        <v>4134609298212.1426</v>
      </c>
      <c r="L78" s="10">
        <f t="shared" si="4"/>
        <v>6592860781066</v>
      </c>
      <c r="M78" s="10">
        <f t="shared" si="4"/>
        <v>7415600274685</v>
      </c>
      <c r="N78" s="10">
        <f t="shared" si="4"/>
        <v>0</v>
      </c>
      <c r="O78" s="10">
        <f t="shared" si="4"/>
        <v>9793521804671.623</v>
      </c>
      <c r="P78" s="10">
        <f t="shared" si="4"/>
        <v>32552847837.779999</v>
      </c>
      <c r="Q78" s="10">
        <f t="shared" si="4"/>
        <v>2606381920198.3501</v>
      </c>
      <c r="R78" s="10">
        <f t="shared" si="4"/>
        <v>21191715872738.109</v>
      </c>
      <c r="S78" s="10">
        <f t="shared" si="4"/>
        <v>75788623715333.844</v>
      </c>
      <c r="T78" s="10">
        <f t="shared" si="3"/>
        <v>29350951991599.965</v>
      </c>
    </row>
    <row r="80" spans="1:20" ht="15.75" x14ac:dyDescent="0.2">
      <c r="A80" s="29" t="s">
        <v>134</v>
      </c>
      <c r="B80" s="29"/>
      <c r="C80" s="29"/>
      <c r="D80" s="29"/>
      <c r="E80" s="29"/>
    </row>
    <row r="81" spans="1:5" ht="15" x14ac:dyDescent="0.2">
      <c r="A81" s="13" t="s">
        <v>74</v>
      </c>
      <c r="B81" s="13" t="s">
        <v>75</v>
      </c>
      <c r="C81" s="14" t="s">
        <v>113</v>
      </c>
      <c r="D81" s="14" t="s">
        <v>114</v>
      </c>
      <c r="E81" s="14" t="s">
        <v>115</v>
      </c>
    </row>
    <row r="82" spans="1:5" ht="15" x14ac:dyDescent="0.25">
      <c r="A82" s="4" t="s">
        <v>76</v>
      </c>
      <c r="B82" s="4" t="s">
        <v>77</v>
      </c>
      <c r="C82" s="10">
        <v>35848746725290.297</v>
      </c>
      <c r="D82" s="10">
        <v>178295288185.905</v>
      </c>
      <c r="E82" s="10">
        <f>SUM(C82:D82)</f>
        <v>36027042013476.203</v>
      </c>
    </row>
    <row r="83" spans="1:5" ht="15" x14ac:dyDescent="0.25">
      <c r="A83" s="4" t="s">
        <v>78</v>
      </c>
      <c r="B83" s="4" t="s">
        <v>79</v>
      </c>
      <c r="C83" s="10">
        <v>12893309190053.1</v>
      </c>
      <c r="D83" s="10">
        <v>1355457142506.1699</v>
      </c>
      <c r="E83" s="10">
        <f t="shared" ref="E83:E90" si="5">SUM(C83:D83)</f>
        <v>14248766332559.27</v>
      </c>
    </row>
    <row r="84" spans="1:5" ht="15" x14ac:dyDescent="0.25">
      <c r="A84" s="4" t="s">
        <v>80</v>
      </c>
      <c r="B84" s="4" t="s">
        <v>81</v>
      </c>
      <c r="C84" s="10">
        <v>656304072377.30005</v>
      </c>
      <c r="D84" s="10">
        <v>70059266</v>
      </c>
      <c r="E84" s="10">
        <f t="shared" si="5"/>
        <v>656374131643.30005</v>
      </c>
    </row>
    <row r="85" spans="1:5" ht="15" x14ac:dyDescent="0.25">
      <c r="A85" s="4" t="s">
        <v>82</v>
      </c>
      <c r="B85" s="4" t="s">
        <v>83</v>
      </c>
      <c r="C85" s="10">
        <v>2440150429845.8799</v>
      </c>
      <c r="D85" s="10"/>
      <c r="E85" s="10">
        <f t="shared" si="5"/>
        <v>2440150429845.8799</v>
      </c>
    </row>
    <row r="86" spans="1:5" ht="15" x14ac:dyDescent="0.25">
      <c r="A86" s="4" t="s">
        <v>84</v>
      </c>
      <c r="B86" s="4" t="s">
        <v>85</v>
      </c>
      <c r="C86" s="10">
        <v>4134609298212.1401</v>
      </c>
      <c r="D86" s="10">
        <v>6592860781066</v>
      </c>
      <c r="E86" s="10">
        <f t="shared" si="5"/>
        <v>10727470079278.141</v>
      </c>
    </row>
    <row r="87" spans="1:5" ht="15" x14ac:dyDescent="0.25">
      <c r="A87" s="4" t="s">
        <v>86</v>
      </c>
      <c r="B87" s="4" t="s">
        <v>87</v>
      </c>
      <c r="C87" s="10">
        <v>7415600274685</v>
      </c>
      <c r="D87" s="10"/>
      <c r="E87" s="10">
        <f t="shared" si="5"/>
        <v>7415600274685</v>
      </c>
    </row>
    <row r="88" spans="1:5" ht="15" x14ac:dyDescent="0.25">
      <c r="A88" s="4" t="s">
        <v>88</v>
      </c>
      <c r="B88" s="4" t="s">
        <v>89</v>
      </c>
      <c r="C88" s="10">
        <v>9793521804671.6309</v>
      </c>
      <c r="D88" s="10">
        <v>32552847837.779999</v>
      </c>
      <c r="E88" s="10">
        <f t="shared" si="5"/>
        <v>9826074652509.4102</v>
      </c>
    </row>
    <row r="89" spans="1:5" ht="15" x14ac:dyDescent="0.25">
      <c r="A89" s="4" t="s">
        <v>90</v>
      </c>
      <c r="B89" s="4" t="s">
        <v>91</v>
      </c>
      <c r="C89" s="10">
        <v>2606381920198.3501</v>
      </c>
      <c r="D89" s="10">
        <v>21191715872738.102</v>
      </c>
      <c r="E89" s="10">
        <f t="shared" si="5"/>
        <v>23798097792936.453</v>
      </c>
    </row>
    <row r="90" spans="1:5" ht="15" x14ac:dyDescent="0.25">
      <c r="A90" s="4" t="s">
        <v>32</v>
      </c>
      <c r="B90" s="4" t="s">
        <v>73</v>
      </c>
      <c r="C90" s="10">
        <v>75788623715333.797</v>
      </c>
      <c r="D90" s="10">
        <v>29350951991599.898</v>
      </c>
      <c r="E90" s="10">
        <f t="shared" si="5"/>
        <v>105139575706933.69</v>
      </c>
    </row>
    <row r="92" spans="1:5" ht="15.75" x14ac:dyDescent="0.2">
      <c r="A92" s="29" t="s">
        <v>135</v>
      </c>
      <c r="B92" s="29"/>
      <c r="C92" s="29"/>
      <c r="D92" s="29"/>
      <c r="E92" s="29"/>
    </row>
    <row r="93" spans="1:5" ht="15" x14ac:dyDescent="0.2">
      <c r="A93" s="14" t="s">
        <v>102</v>
      </c>
      <c r="B93" s="14" t="s">
        <v>129</v>
      </c>
      <c r="C93" s="14" t="s">
        <v>113</v>
      </c>
      <c r="D93" s="14" t="s">
        <v>114</v>
      </c>
      <c r="E93" s="14" t="s">
        <v>115</v>
      </c>
    </row>
    <row r="94" spans="1:5" ht="15" x14ac:dyDescent="0.25">
      <c r="A94" s="4" t="s">
        <v>92</v>
      </c>
      <c r="B94" s="4" t="s">
        <v>93</v>
      </c>
      <c r="C94" s="10">
        <v>2311114317714.8301</v>
      </c>
      <c r="D94" s="10">
        <v>25409051</v>
      </c>
      <c r="E94" s="10">
        <f>SUM(C94:D94)</f>
        <v>2311139726765.8301</v>
      </c>
    </row>
    <row r="95" spans="1:5" ht="15" x14ac:dyDescent="0.25">
      <c r="A95" s="4" t="s">
        <v>94</v>
      </c>
      <c r="B95" s="4" t="s">
        <v>95</v>
      </c>
      <c r="C95" s="10">
        <v>69368603696.440002</v>
      </c>
      <c r="D95" s="10">
        <v>0</v>
      </c>
      <c r="E95" s="10">
        <f t="shared" ref="E95:E99" si="6">SUM(C95:D95)</f>
        <v>69368603696.440002</v>
      </c>
    </row>
    <row r="96" spans="1:5" ht="15" x14ac:dyDescent="0.25">
      <c r="A96" s="4" t="s">
        <v>84</v>
      </c>
      <c r="B96" s="4" t="s">
        <v>96</v>
      </c>
      <c r="C96" s="10">
        <v>48740418402.300003</v>
      </c>
      <c r="D96" s="10"/>
      <c r="E96" s="10">
        <f t="shared" si="6"/>
        <v>48740418402.300003</v>
      </c>
    </row>
    <row r="97" spans="1:5" ht="15" x14ac:dyDescent="0.25">
      <c r="A97" s="4" t="s">
        <v>97</v>
      </c>
      <c r="B97" s="4" t="s">
        <v>98</v>
      </c>
      <c r="C97" s="10">
        <v>117187088255951</v>
      </c>
      <c r="D97" s="10">
        <v>83956223011.218002</v>
      </c>
      <c r="E97" s="10">
        <f t="shared" si="6"/>
        <v>117271044478962.22</v>
      </c>
    </row>
    <row r="98" spans="1:5" ht="15" x14ac:dyDescent="0.25">
      <c r="A98" s="4" t="s">
        <v>99</v>
      </c>
      <c r="B98" s="4" t="s">
        <v>100</v>
      </c>
      <c r="C98" s="10">
        <v>116930351044.30499</v>
      </c>
      <c r="D98" s="10"/>
      <c r="E98" s="10">
        <f t="shared" si="6"/>
        <v>116930351044.30499</v>
      </c>
    </row>
    <row r="99" spans="1:5" ht="15" x14ac:dyDescent="0.25">
      <c r="A99" s="4" t="s">
        <v>32</v>
      </c>
      <c r="B99" s="4" t="s">
        <v>33</v>
      </c>
      <c r="C99" s="10">
        <v>119733241946809</v>
      </c>
      <c r="D99" s="10">
        <v>83981632062.218002</v>
      </c>
      <c r="E99" s="10">
        <f t="shared" si="6"/>
        <v>119817223578871.22</v>
      </c>
    </row>
    <row r="101" spans="1:5" ht="15.75" x14ac:dyDescent="0.25">
      <c r="A101" s="27" t="s">
        <v>136</v>
      </c>
      <c r="B101" s="28"/>
    </row>
    <row r="102" spans="1:5" ht="15" x14ac:dyDescent="0.25">
      <c r="A102" s="4" t="s">
        <v>108</v>
      </c>
      <c r="B102" s="15">
        <v>6221013815259</v>
      </c>
    </row>
    <row r="103" spans="1:5" ht="15" x14ac:dyDescent="0.25">
      <c r="A103" s="4" t="s">
        <v>109</v>
      </c>
      <c r="B103" s="15">
        <v>10861212789767</v>
      </c>
    </row>
    <row r="104" spans="1:5" ht="15" x14ac:dyDescent="0.25">
      <c r="A104" s="4" t="s">
        <v>110</v>
      </c>
      <c r="B104" s="15">
        <f>SUM(B102:B103)</f>
        <v>17082226605026</v>
      </c>
    </row>
  </sheetData>
  <mergeCells count="31">
    <mergeCell ref="K44:L44"/>
    <mergeCell ref="M44:N44"/>
    <mergeCell ref="O44:P44"/>
    <mergeCell ref="Q44:R44"/>
    <mergeCell ref="I43:J43"/>
    <mergeCell ref="A101:B101"/>
    <mergeCell ref="A80:E80"/>
    <mergeCell ref="A92:E92"/>
    <mergeCell ref="C44:D44"/>
    <mergeCell ref="E44:F44"/>
    <mergeCell ref="K43:L43"/>
    <mergeCell ref="M43:N43"/>
    <mergeCell ref="O43:P43"/>
    <mergeCell ref="C4:E4"/>
    <mergeCell ref="G4:I4"/>
    <mergeCell ref="A41:T41"/>
    <mergeCell ref="A42:A43"/>
    <mergeCell ref="B42:B43"/>
    <mergeCell ref="C43:D43"/>
    <mergeCell ref="E43:F43"/>
    <mergeCell ref="G43:H43"/>
    <mergeCell ref="S42:S44"/>
    <mergeCell ref="T42:T44"/>
    <mergeCell ref="Q43:R43"/>
    <mergeCell ref="G44:H44"/>
    <mergeCell ref="I44:J44"/>
    <mergeCell ref="A4:A5"/>
    <mergeCell ref="B4:B5"/>
    <mergeCell ref="A1:J1"/>
    <mergeCell ref="A3:J3"/>
    <mergeCell ref="A2:J2"/>
  </mergeCells>
  <printOptions horizontalCentered="1"/>
  <pageMargins left="0.5" right="0.5" top="0.5" bottom="0.2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VMCDCHTSR4DK-1850682920-131</_dlc_DocId>
    <_dlc_DocIdUrl xmlns="536e90f3-28f6-43a2-9886-69104c66b47c">
      <Url>http://cms-mof/_layouts/DocIdRedir.aspx?ID=VMCDCHTSR4DK-1850682920-131</Url>
      <Description>VMCDCHTSR4DK-1850682920-131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87606B3-02D6-4C43-85F9-9CADFC7433FA}"/>
</file>

<file path=customXml/itemProps2.xml><?xml version="1.0" encoding="utf-8"?>
<ds:datastoreItem xmlns:ds="http://schemas.openxmlformats.org/officeDocument/2006/customXml" ds:itemID="{01A3ADC8-399A-4686-BA3F-D8655B046FA2}"/>
</file>

<file path=customXml/itemProps3.xml><?xml version="1.0" encoding="utf-8"?>
<ds:datastoreItem xmlns:ds="http://schemas.openxmlformats.org/officeDocument/2006/customXml" ds:itemID="{8BF9477F-E531-4D1A-8D66-3170F6E2E806}"/>
</file>

<file path=customXml/itemProps4.xml><?xml version="1.0" encoding="utf-8"?>
<ds:datastoreItem xmlns:ds="http://schemas.openxmlformats.org/officeDocument/2006/customXml" ds:itemID="{D2F28A40-1B97-457A-AB2F-293A0F5DA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accounts for the year2012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الحساب الختامي لجمهورية العراق لسنة 2012</dc:title>
  <dc:creator>AL-Madar</dc:creator>
  <cp:lastModifiedBy>DR.Ahmed Saker 2o1O</cp:lastModifiedBy>
  <cp:lastPrinted>2015-03-09T06:18:57Z</cp:lastPrinted>
  <dcterms:created xsi:type="dcterms:W3CDTF">2014-02-03T09:30:47Z</dcterms:created>
  <dcterms:modified xsi:type="dcterms:W3CDTF">2015-04-05T05:42:05Z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0x010100970E9202C8529F4FB773F26894CE7BF4</vt:lpwstr>
  </property>
  <property fmtid="{D5CDD505-2E9C-101B-9397-08002B2CF9AE}" pid="4" name="_dlc_DocIdItemGuid">
    <vt:lpwstr>b25e2ccd-6407-4d6a-961c-ae3d9a769ca5</vt:lpwstr>
  </property>
</Properties>
</file>