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5" yWindow="-60" windowWidth="11055" windowHeight="7980" tabRatio="927"/>
  </bookViews>
  <sheets>
    <sheet name="Final accounts for the year2013" sheetId="19" r:id="rId1"/>
  </sheets>
  <calcPr calcId="145621"/>
</workbook>
</file>

<file path=xl/calcChain.xml><?xml version="1.0" encoding="utf-8"?>
<calcChain xmlns="http://schemas.openxmlformats.org/spreadsheetml/2006/main">
  <c r="C90" i="19" l="1"/>
  <c r="B104" i="19" l="1"/>
  <c r="E99" i="19"/>
  <c r="E98" i="19"/>
  <c r="E97" i="19"/>
  <c r="E96" i="19"/>
  <c r="E95" i="19"/>
  <c r="E94" i="19"/>
  <c r="E90" i="19"/>
  <c r="E89" i="19"/>
  <c r="E88" i="19"/>
  <c r="E87" i="19"/>
  <c r="E86" i="19"/>
  <c r="E85" i="19"/>
  <c r="E84" i="19"/>
  <c r="E83" i="19"/>
  <c r="E82" i="19"/>
  <c r="T78" i="19"/>
  <c r="S78" i="19"/>
  <c r="T77" i="19"/>
  <c r="S77" i="19"/>
  <c r="T76" i="19"/>
  <c r="S76" i="19"/>
  <c r="T75" i="19"/>
  <c r="S75" i="19"/>
  <c r="T74" i="19"/>
  <c r="S74" i="19"/>
  <c r="T73" i="19"/>
  <c r="S73" i="19"/>
  <c r="T72" i="19"/>
  <c r="S72" i="19"/>
  <c r="T71" i="19"/>
  <c r="S71" i="19"/>
  <c r="T70" i="19"/>
  <c r="S70" i="19"/>
  <c r="T69" i="19"/>
  <c r="S69" i="19"/>
  <c r="T68" i="19"/>
  <c r="S68" i="19"/>
  <c r="T67" i="19"/>
  <c r="S67" i="19"/>
  <c r="T66" i="19"/>
  <c r="S66" i="19"/>
  <c r="T65" i="19"/>
  <c r="S65" i="19"/>
  <c r="T64" i="19"/>
  <c r="S64" i="19"/>
  <c r="T63" i="19"/>
  <c r="S63" i="19"/>
  <c r="T62" i="19"/>
  <c r="S62" i="19"/>
  <c r="T61" i="19"/>
  <c r="S61" i="19"/>
  <c r="T60" i="19"/>
  <c r="S60" i="19"/>
  <c r="T59" i="19"/>
  <c r="S59" i="19"/>
  <c r="T58" i="19"/>
  <c r="S58" i="19"/>
  <c r="T57" i="19"/>
  <c r="S57" i="19"/>
  <c r="T56" i="19"/>
  <c r="S56" i="19"/>
  <c r="T55" i="19"/>
  <c r="S55" i="19"/>
  <c r="T54" i="19"/>
  <c r="S54" i="19"/>
  <c r="T53" i="19"/>
  <c r="S53" i="19"/>
  <c r="T52" i="19"/>
  <c r="S52" i="19"/>
  <c r="T51" i="19"/>
  <c r="S51" i="19"/>
  <c r="T50" i="19"/>
  <c r="S50" i="19"/>
  <c r="T49" i="19"/>
  <c r="S49" i="19"/>
  <c r="T48" i="19"/>
  <c r="S48" i="19"/>
  <c r="T47" i="19"/>
  <c r="S47" i="19"/>
  <c r="T46" i="19"/>
  <c r="S46" i="19"/>
  <c r="T45" i="19"/>
  <c r="S45" i="19"/>
  <c r="J39" i="19" l="1"/>
  <c r="F39" i="19"/>
  <c r="J38" i="19"/>
  <c r="F38" i="19"/>
  <c r="J37" i="19"/>
  <c r="F37" i="19"/>
  <c r="J36" i="19"/>
  <c r="F36" i="19"/>
  <c r="J35" i="19"/>
  <c r="F35" i="19"/>
  <c r="J34" i="19"/>
  <c r="F34" i="19"/>
  <c r="J33" i="19"/>
  <c r="F33" i="19"/>
  <c r="J32" i="19"/>
  <c r="F32" i="19"/>
  <c r="J31" i="19"/>
  <c r="F31" i="19"/>
  <c r="J30" i="19"/>
  <c r="F30" i="19"/>
  <c r="J29" i="19"/>
  <c r="F29" i="19"/>
  <c r="J28" i="19"/>
  <c r="F28" i="19"/>
  <c r="J27" i="19"/>
  <c r="F27" i="19"/>
  <c r="J26" i="19"/>
  <c r="F26" i="19"/>
  <c r="J25" i="19"/>
  <c r="F25" i="19"/>
  <c r="J24" i="19"/>
  <c r="F24" i="19"/>
  <c r="J23" i="19"/>
  <c r="F23" i="19"/>
  <c r="J22" i="19"/>
  <c r="F22" i="19"/>
  <c r="J21" i="19"/>
  <c r="F21" i="19"/>
  <c r="J20" i="19"/>
  <c r="F20" i="19"/>
  <c r="J19" i="19"/>
  <c r="F19" i="19"/>
  <c r="J18" i="19"/>
  <c r="F18" i="19"/>
  <c r="J17" i="19"/>
  <c r="F17" i="19"/>
  <c r="J16" i="19"/>
  <c r="F16" i="19"/>
  <c r="J15" i="19"/>
  <c r="F15" i="19"/>
  <c r="J14" i="19"/>
  <c r="F14" i="19"/>
  <c r="J13" i="19"/>
  <c r="F13" i="19"/>
  <c r="J12" i="19"/>
  <c r="F12" i="19"/>
  <c r="J11" i="19"/>
  <c r="F11" i="19"/>
  <c r="J10" i="19"/>
  <c r="F10" i="19"/>
  <c r="J9" i="19"/>
  <c r="F9" i="19"/>
  <c r="J8" i="19"/>
  <c r="F8" i="19"/>
  <c r="J7" i="19"/>
  <c r="F7" i="19"/>
  <c r="J6" i="19"/>
  <c r="F6" i="19"/>
</calcChain>
</file>

<file path=xl/sharedStrings.xml><?xml version="1.0" encoding="utf-8"?>
<sst xmlns="http://schemas.openxmlformats.org/spreadsheetml/2006/main" count="234" uniqueCount="138">
  <si>
    <t>اسمــــاء الــوزارات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</si>
  <si>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</si>
  <si>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</si>
  <si>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</si>
  <si>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</si>
  <si>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</si>
  <si>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</si>
  <si>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</si>
  <si>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</si>
  <si>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</si>
  <si>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</si>
  <si>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</si>
  <si>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</si>
  <si>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</si>
  <si>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</si>
  <si>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</si>
  <si>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</si>
  <si>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</si>
  <si>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</si>
  <si>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</si>
  <si>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</si>
  <si>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</si>
  <si>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</si>
  <si>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</si>
  <si>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</si>
  <si>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</si>
  <si>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</si>
  <si>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</si>
  <si>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</si>
  <si>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دوائر غير مرتبطة بوزارة</t>
  </si>
  <si>
    <t>مجلس القضاء الاعلى</t>
  </si>
  <si>
    <t>المجموع العام للفصول</t>
  </si>
  <si>
    <t>المجموع العام</t>
  </si>
  <si>
    <t>Total Sum</t>
  </si>
  <si>
    <t>The name of the ministries</t>
  </si>
  <si>
    <t xml:space="preserve">COR 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</si>
  <si>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</si>
  <si>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</si>
  <si>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</si>
  <si>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</si>
  <si>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</si>
  <si>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</si>
  <si>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</si>
  <si>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</si>
  <si>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</si>
  <si>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</si>
  <si>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</si>
  <si>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</si>
  <si>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</si>
  <si>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</si>
  <si>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</si>
  <si>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</si>
  <si>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</si>
  <si>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</si>
  <si>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</si>
  <si>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</si>
  <si>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</si>
  <si>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</si>
  <si>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</si>
  <si>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</si>
  <si>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</si>
  <si>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</si>
  <si>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</si>
  <si>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</si>
  <si>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</si>
  <si>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</si>
  <si>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</si>
  <si>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 xml:space="preserve">Non-Ministerial entities </t>
  </si>
  <si>
    <t>Council of Judges (General Secretariat)</t>
  </si>
  <si>
    <t>وزارة السياحة والاثار</t>
  </si>
  <si>
    <t>Ministry of Tourism and Antiquities</t>
  </si>
  <si>
    <t>Grand total</t>
  </si>
  <si>
    <t>اسماء الفصول</t>
  </si>
  <si>
    <t>The names of the chapters</t>
  </si>
  <si>
    <t>تعويضات الموظفين</t>
  </si>
  <si>
    <t xml:space="preserve">Employees Compensation </t>
  </si>
  <si>
    <t>السلع والخدمات</t>
  </si>
  <si>
    <t xml:space="preserve">Goods &amp; services </t>
  </si>
  <si>
    <t>الفوائد</t>
  </si>
  <si>
    <t xml:space="preserve">Interests </t>
  </si>
  <si>
    <t>الاعانات</t>
  </si>
  <si>
    <t xml:space="preserve">Subsides </t>
  </si>
  <si>
    <t>المنح</t>
  </si>
  <si>
    <t xml:space="preserve">Grants </t>
  </si>
  <si>
    <t>منافع اجتماعية</t>
  </si>
  <si>
    <t xml:space="preserve">Social Benefits </t>
  </si>
  <si>
    <t>لمصروفات الاخرى</t>
  </si>
  <si>
    <t xml:space="preserve">Other Expenditures </t>
  </si>
  <si>
    <t>شراءالموجودات غير المالية</t>
  </si>
  <si>
    <t xml:space="preserve">Purchase of Non-Financial Assets </t>
  </si>
  <si>
    <t>الضرائب</t>
  </si>
  <si>
    <t>Taxes</t>
  </si>
  <si>
    <t>المساهمات الاجتماعية</t>
  </si>
  <si>
    <t>Social Benefits</t>
  </si>
  <si>
    <t>Grants</t>
  </si>
  <si>
    <t>الايرادات الاخرى بضمنها مبيعات النفط</t>
  </si>
  <si>
    <t>Other Revenues including oil Sales</t>
  </si>
  <si>
    <t>بيع الموجودات غير المالية</t>
  </si>
  <si>
    <t>Sales of Non-Financial Assets</t>
  </si>
  <si>
    <t xml:space="preserve">    تعويضات الموظفين</t>
  </si>
  <si>
    <t xml:space="preserve"> Employees Compensation </t>
  </si>
  <si>
    <t xml:space="preserve">السلع والخدمـــات </t>
  </si>
  <si>
    <t>Goods &amp; services</t>
  </si>
  <si>
    <t xml:space="preserve">الـــفــــوائــــد  </t>
  </si>
  <si>
    <t>Interests</t>
  </si>
  <si>
    <t xml:space="preserve">الاعــــانـات </t>
  </si>
  <si>
    <t>Subsides</t>
  </si>
  <si>
    <t xml:space="preserve">المنــــــــح </t>
  </si>
  <si>
    <t xml:space="preserve">المنافع الاجتماعية  </t>
  </si>
  <si>
    <t xml:space="preserve">المصروفات الاخرى </t>
  </si>
  <si>
    <t>Other Expenditures</t>
  </si>
  <si>
    <t>الموجودات الغير مالية</t>
  </si>
  <si>
    <t>Purchase of Non-Financial Assets</t>
  </si>
  <si>
    <t>الموازنة الجارية</t>
  </si>
  <si>
    <t>الموازنة الاستثمارية</t>
  </si>
  <si>
    <t>Type of revenue</t>
  </si>
  <si>
    <t xml:space="preserve">الايرادات </t>
  </si>
  <si>
    <t>سلف الموازنة الجارية</t>
  </si>
  <si>
    <t>سلف الموازنة الاستثمارية</t>
  </si>
  <si>
    <t>سلف الموازنة الاجمالية</t>
  </si>
  <si>
    <t>اسماء الوزارات</t>
  </si>
  <si>
    <t>الأعتمادات المنقحه</t>
  </si>
  <si>
    <t>الوفر والتجاوز</t>
  </si>
  <si>
    <t>نسبة التنفيذ</t>
  </si>
  <si>
    <t xml:space="preserve">المجموع العام </t>
  </si>
  <si>
    <t>وزارة المالية دائرة المحاسبة قسم التوحيد/ نظام توحيد حسابات الدولة على الموازنة الجارية والاستثمارية  ختامي 2013</t>
  </si>
  <si>
    <t>المصروفات الفعلية</t>
  </si>
  <si>
    <t xml:space="preserve"> مجموع الوزاره للموازنة الجارية                                                                        </t>
  </si>
  <si>
    <t xml:space="preserve"> مجموع الوزاره للموازنة الاستثمارية                                                                        </t>
  </si>
  <si>
    <t xml:space="preserve">الموازنة الجارية </t>
  </si>
  <si>
    <t xml:space="preserve"> الموازنة الاستثمارية  </t>
  </si>
  <si>
    <t xml:space="preserve">الموازنة الاتحادية  </t>
  </si>
  <si>
    <t>تقرير تنفيذ الموازنة على مستوى الوزارات  -  Report of the implementation of the budget at the level of ministries</t>
  </si>
  <si>
    <t>تقرير بالمصروفات الفعلية بمستوى الوزارات حسب التصنيف الاقتصادي - Report actual expenditures, the level of ministries by economic classification</t>
  </si>
  <si>
    <t>تقرير بالمصروفات حسب التصنيف الاقتصادي - Report expenditures by economic classification</t>
  </si>
  <si>
    <t xml:space="preserve"> تقرير بالايرادات حسب التصنيف الاقتصادي   -    Report revenues by economic classification  </t>
  </si>
  <si>
    <t>ملخص السلف الموقوفه -  Advances Summary suspended</t>
  </si>
  <si>
    <t>The Ministry of Finance and Accounting Department of the Department of unification / unification of the state accounts on the current and final 2013 investment budget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</si>
</sst>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lgerian"/>
      <family val="5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25" fillId="34" borderId="14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5" fillId="34" borderId="10" xfId="0" applyFont="1" applyFill="1" applyBorder="1"/>
    <xf numFmtId="0" fontId="20" fillId="34" borderId="10" xfId="0" applyFont="1" applyFill="1" applyBorder="1"/>
    <xf numFmtId="0" fontId="20" fillId="34" borderId="18" xfId="0" applyFont="1" applyFill="1" applyBorder="1" applyAlignment="1">
      <alignment horizontal="center" vertical="center"/>
    </xf>
    <xf numFmtId="165" fontId="20" fillId="33" borderId="10" xfId="42" applyNumberFormat="1" applyFont="1" applyFill="1" applyBorder="1"/>
    <xf numFmtId="3" fontId="20" fillId="33" borderId="10" xfId="0" applyNumberFormat="1" applyFont="1" applyFill="1" applyBorder="1"/>
    <xf numFmtId="0" fontId="1" fillId="0" borderId="0" xfId="64"/>
    <xf numFmtId="166" fontId="20" fillId="34" borderId="10" xfId="65" applyNumberFormat="1" applyFont="1" applyFill="1" applyBorder="1" applyAlignment="1">
      <alignment horizontal="center"/>
    </xf>
    <xf numFmtId="9" fontId="20" fillId="33" borderId="10" xfId="58" applyFont="1" applyFill="1" applyBorder="1"/>
    <xf numFmtId="0" fontId="20" fillId="34" borderId="10" xfId="0" applyFont="1" applyFill="1" applyBorder="1" applyAlignment="1">
      <alignment horizontal="center" vertical="center"/>
    </xf>
    <xf numFmtId="0" fontId="20" fillId="34" borderId="10" xfId="64" applyFont="1" applyFill="1" applyBorder="1" applyAlignment="1">
      <alignment horizontal="center" vertical="center"/>
    </xf>
    <xf numFmtId="0" fontId="20" fillId="34" borderId="10" xfId="43" applyFont="1" applyFill="1" applyBorder="1" applyAlignment="1">
      <alignment horizontal="left"/>
    </xf>
    <xf numFmtId="0" fontId="20" fillId="34" borderId="15" xfId="0" applyFont="1" applyFill="1" applyBorder="1" applyAlignment="1">
      <alignment horizontal="center" vertical="center"/>
    </xf>
    <xf numFmtId="0" fontId="20" fillId="34" borderId="12" xfId="43" applyFont="1" applyFill="1" applyBorder="1" applyAlignment="1">
      <alignment horizontal="left"/>
    </xf>
    <xf numFmtId="167" fontId="20" fillId="33" borderId="10" xfId="65" applyNumberFormat="1" applyFont="1" applyFill="1" applyBorder="1"/>
    <xf numFmtId="167" fontId="20" fillId="0" borderId="10" xfId="61" applyNumberFormat="1" applyFont="1" applyBorder="1"/>
    <xf numFmtId="167" fontId="1" fillId="0" borderId="0" xfId="64" applyNumberFormat="1"/>
    <xf numFmtId="0" fontId="23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/>
    </xf>
    <xf numFmtId="0" fontId="23" fillId="34" borderId="12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3" fontId="20" fillId="34" borderId="17" xfId="43" applyNumberFormat="1" applyFont="1" applyFill="1" applyBorder="1" applyAlignment="1">
      <alignment horizontal="center" vertical="top"/>
    </xf>
    <xf numFmtId="3" fontId="20" fillId="34" borderId="20" xfId="43" applyNumberFormat="1" applyFont="1" applyFill="1" applyBorder="1" applyAlignment="1">
      <alignment horizontal="center" vertical="top"/>
    </xf>
    <xf numFmtId="0" fontId="20" fillId="34" borderId="17" xfId="43" applyFont="1" applyFill="1" applyBorder="1" applyAlignment="1">
      <alignment horizontal="center" vertical="top"/>
    </xf>
    <xf numFmtId="0" fontId="20" fillId="34" borderId="20" xfId="43" applyFont="1" applyFill="1" applyBorder="1" applyAlignment="1">
      <alignment horizontal="center" vertical="top"/>
    </xf>
    <xf numFmtId="0" fontId="23" fillId="34" borderId="12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16" xfId="0" applyFont="1" applyFill="1" applyBorder="1" applyAlignment="1">
      <alignment horizontal="center" vertical="center"/>
    </xf>
    <xf numFmtId="0" fontId="24" fillId="34" borderId="11" xfId="43" applyFont="1" applyFill="1" applyBorder="1" applyAlignment="1">
      <alignment horizontal="center" vertical="center" wrapText="1"/>
    </xf>
    <xf numFmtId="0" fontId="24" fillId="34" borderId="21" xfId="43" applyFont="1" applyFill="1" applyBorder="1" applyAlignment="1">
      <alignment horizontal="center" vertical="center" wrapText="1"/>
    </xf>
    <xf numFmtId="0" fontId="24" fillId="34" borderId="14" xfId="43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3" fontId="20" fillId="34" borderId="18" xfId="43" applyNumberFormat="1" applyFont="1" applyFill="1" applyBorder="1" applyAlignment="1">
      <alignment horizontal="center" vertical="top"/>
    </xf>
    <xf numFmtId="3" fontId="20" fillId="34" borderId="19" xfId="43" applyNumberFormat="1" applyFont="1" applyFill="1" applyBorder="1" applyAlignment="1">
      <alignment horizontal="center" vertical="top"/>
    </xf>
    <xf numFmtId="0" fontId="20" fillId="34" borderId="18" xfId="43" applyFont="1" applyFill="1" applyBorder="1" applyAlignment="1">
      <alignment horizontal="center" vertical="top"/>
    </xf>
    <xf numFmtId="0" fontId="20" fillId="34" borderId="19" xfId="43" applyFont="1" applyFill="1" applyBorder="1" applyAlignment="1">
      <alignment horizontal="center" vertical="top"/>
    </xf>
    <xf numFmtId="0" fontId="22" fillId="34" borderId="10" xfId="43" applyFont="1" applyFill="1" applyBorder="1" applyAlignment="1">
      <alignment horizontal="center" vertical="center"/>
    </xf>
    <xf numFmtId="0" fontId="23" fillId="34" borderId="10" xfId="43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4" borderId="10" xfId="64" applyFont="1" applyFill="1" applyBorder="1" applyAlignment="1">
      <alignment horizontal="center" vertical="center"/>
    </xf>
    <xf numFmtId="0" fontId="22" fillId="34" borderId="12" xfId="43" applyFont="1" applyFill="1" applyBorder="1" applyAlignment="1">
      <alignment horizontal="center" vertical="center"/>
    </xf>
    <xf numFmtId="0" fontId="22" fillId="34" borderId="13" xfId="43" applyFont="1" applyFill="1" applyBorder="1" applyAlignment="1">
      <alignment horizontal="center" vertical="center"/>
    </xf>
    <xf numFmtId="0" fontId="22" fillId="34" borderId="16" xfId="43" applyFont="1" applyFill="1" applyBorder="1" applyAlignment="1">
      <alignment horizontal="center" vertical="center"/>
    </xf>
  </cellXfs>
  <cellStyles count="6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1"/>
    <cellStyle name="Comma 6 2" xfId="6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9"/>
    <cellStyle name="Normal 3" xfId="53"/>
    <cellStyle name="Normal 4" xfId="54"/>
    <cellStyle name="Normal 5" xfId="55"/>
    <cellStyle name="Normal 5 2" xfId="62"/>
    <cellStyle name="Normal 6" xfId="60"/>
    <cellStyle name="Normal 7" xfId="63"/>
    <cellStyle name="Normal 7 2" xfId="64"/>
    <cellStyle name="Note" xfId="15" builtinId="10" customBuiltin="1"/>
    <cellStyle name="Output" xfId="10" builtinId="21" customBuiltin="1"/>
    <cellStyle name="Percent" xfId="58" builtinId="5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rightToLeft="1" tabSelected="1" zoomScale="87" zoomScaleNormal="87" workbookViewId="0">
      <selection activeCell="A112" sqref="A112"/>
    </sheetView>
  </sheetViews>
  <sheetFormatPr defaultColWidth="9.125" defaultRowHeight="14.25" x14ac:dyDescent="0.2"/>
  <cols>
    <col min="1" max="1" width="27" style="1" customWidth="1"/>
    <col min="2" max="2" width="47.625" style="1" customWidth="1"/>
    <col min="3" max="3" width="21.375" style="9" customWidth="1"/>
    <col min="4" max="4" width="19.875" style="9" customWidth="1"/>
    <col min="5" max="5" width="22.25" style="9" customWidth="1"/>
    <col min="6" max="6" width="19" style="9" customWidth="1"/>
    <col min="7" max="7" width="21.875" style="9" customWidth="1"/>
    <col min="8" max="8" width="20.875" style="9" customWidth="1"/>
    <col min="9" max="9" width="20.75" style="9" customWidth="1"/>
    <col min="10" max="10" width="15.125" style="9" customWidth="1"/>
    <col min="11" max="11" width="19.625" style="9" customWidth="1"/>
    <col min="12" max="12" width="20.25" style="9" customWidth="1"/>
    <col min="13" max="13" width="19.875" style="9" customWidth="1"/>
    <col min="14" max="14" width="13.625" style="9" bestFit="1" customWidth="1"/>
    <col min="15" max="15" width="19.5" style="9" customWidth="1"/>
    <col min="16" max="16" width="19" style="9" customWidth="1"/>
    <col min="17" max="17" width="19.125" style="9" customWidth="1"/>
    <col min="18" max="18" width="20" style="9" customWidth="1"/>
    <col min="19" max="19" width="20.5" style="9" customWidth="1"/>
    <col min="20" max="20" width="22" style="9" bestFit="1" customWidth="1"/>
    <col min="21" max="16384" width="9.125" style="9"/>
  </cols>
  <sheetData>
    <row r="1" spans="1:11" ht="22.5" customHeight="1" x14ac:dyDescent="0.2">
      <c r="A1" s="40" t="s">
        <v>125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2.5" customHeight="1" x14ac:dyDescent="0.2">
      <c r="A2" s="46" t="s">
        <v>137</v>
      </c>
      <c r="B2" s="47"/>
      <c r="C2" s="47"/>
      <c r="D2" s="47"/>
      <c r="E2" s="47"/>
      <c r="F2" s="47"/>
      <c r="G2" s="47"/>
      <c r="H2" s="47"/>
      <c r="I2" s="47"/>
      <c r="J2" s="48"/>
    </row>
    <row r="3" spans="1:11" ht="25.5" customHeight="1" x14ac:dyDescent="0.2">
      <c r="A3" s="41" t="s">
        <v>132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13.5" customHeight="1" x14ac:dyDescent="0.2">
      <c r="A4" s="42" t="s">
        <v>120</v>
      </c>
      <c r="B4" s="43" t="s">
        <v>34</v>
      </c>
      <c r="C4" s="45" t="s">
        <v>113</v>
      </c>
      <c r="D4" s="45"/>
      <c r="E4" s="45"/>
      <c r="F4" s="13"/>
      <c r="G4" s="45" t="s">
        <v>114</v>
      </c>
      <c r="H4" s="45"/>
      <c r="I4" s="45"/>
      <c r="J4" s="13"/>
    </row>
    <row r="5" spans="1:11" ht="15" x14ac:dyDescent="0.25">
      <c r="A5" s="42"/>
      <c r="B5" s="44"/>
      <c r="C5" s="10" t="s">
        <v>121</v>
      </c>
      <c r="D5" s="10" t="s">
        <v>126</v>
      </c>
      <c r="E5" s="10" t="s">
        <v>122</v>
      </c>
      <c r="F5" s="13" t="s">
        <v>123</v>
      </c>
      <c r="G5" s="10" t="s">
        <v>121</v>
      </c>
      <c r="H5" s="10" t="s">
        <v>126</v>
      </c>
      <c r="I5" s="10" t="s">
        <v>122</v>
      </c>
      <c r="J5" s="13" t="s">
        <v>123</v>
      </c>
    </row>
    <row r="6" spans="1:11" ht="15" x14ac:dyDescent="0.25">
      <c r="A6" s="5" t="s">
        <v>1</v>
      </c>
      <c r="B6" s="14" t="s">
        <v>35</v>
      </c>
      <c r="C6" s="17">
        <v>671762692457</v>
      </c>
      <c r="D6" s="17">
        <v>601618940929</v>
      </c>
      <c r="E6" s="17">
        <v>70143751528</v>
      </c>
      <c r="F6" s="11">
        <f>D6/C6</f>
        <v>0.89558254378276603</v>
      </c>
      <c r="G6" s="17">
        <v>69443398000</v>
      </c>
      <c r="H6" s="17">
        <v>4070119381</v>
      </c>
      <c r="I6" s="17">
        <v>65373278619</v>
      </c>
      <c r="J6" s="11">
        <f>H6/G6</f>
        <v>5.8610602277843607E-2</v>
      </c>
    </row>
    <row r="7" spans="1:11" ht="15" x14ac:dyDescent="0.25">
      <c r="A7" s="5" t="s">
        <v>2</v>
      </c>
      <c r="B7" s="14" t="s">
        <v>36</v>
      </c>
      <c r="C7" s="17">
        <v>88799852396</v>
      </c>
      <c r="D7" s="17">
        <v>69495222368</v>
      </c>
      <c r="E7" s="17">
        <v>19304630028</v>
      </c>
      <c r="F7" s="11">
        <f t="shared" ref="F7:F39" si="0">D7/C7</f>
        <v>0.78260515634742678</v>
      </c>
      <c r="G7" s="17">
        <v>11311660000</v>
      </c>
      <c r="H7" s="17">
        <v>132271000</v>
      </c>
      <c r="I7" s="17">
        <v>11179389000</v>
      </c>
      <c r="J7" s="11">
        <f t="shared" ref="J7:J39" si="1">H7/G7</f>
        <v>1.1693332366779058E-2</v>
      </c>
    </row>
    <row r="8" spans="1:11" ht="15" x14ac:dyDescent="0.25">
      <c r="A8" s="5" t="s">
        <v>3</v>
      </c>
      <c r="B8" s="14" t="s">
        <v>37</v>
      </c>
      <c r="C8" s="17">
        <v>2136718336674</v>
      </c>
      <c r="D8" s="17">
        <v>1911812003871</v>
      </c>
      <c r="E8" s="17">
        <v>224906332802</v>
      </c>
      <c r="F8" s="11">
        <f t="shared" si="0"/>
        <v>0.89474217123390842</v>
      </c>
      <c r="G8" s="17">
        <v>1538814506900</v>
      </c>
      <c r="H8" s="17">
        <v>689387565529.47998</v>
      </c>
      <c r="I8" s="17">
        <v>849426941370.52002</v>
      </c>
      <c r="J8" s="11">
        <f t="shared" si="1"/>
        <v>0.44799913338370934</v>
      </c>
      <c r="K8" s="19"/>
    </row>
    <row r="9" spans="1:11" ht="15" x14ac:dyDescent="0.25">
      <c r="A9" s="5" t="s">
        <v>4</v>
      </c>
      <c r="B9" s="14" t="s">
        <v>38</v>
      </c>
      <c r="C9" s="17">
        <v>510121586561</v>
      </c>
      <c r="D9" s="17">
        <v>468259575126.70001</v>
      </c>
      <c r="E9" s="17">
        <v>41862011434.300003</v>
      </c>
      <c r="F9" s="11">
        <f t="shared" si="0"/>
        <v>0.91793718882489561</v>
      </c>
      <c r="G9" s="17">
        <v>91941620000</v>
      </c>
      <c r="H9" s="17">
        <v>75233760116</v>
      </c>
      <c r="I9" s="17">
        <v>16707859884</v>
      </c>
      <c r="J9" s="11">
        <f t="shared" si="1"/>
        <v>0.81827751257809034</v>
      </c>
    </row>
    <row r="10" spans="1:11" ht="15" x14ac:dyDescent="0.25">
      <c r="A10" s="5" t="s">
        <v>5</v>
      </c>
      <c r="B10" s="14" t="s">
        <v>39</v>
      </c>
      <c r="C10" s="17">
        <v>20942261172678</v>
      </c>
      <c r="D10" s="17">
        <v>17060028969169.301</v>
      </c>
      <c r="E10" s="17">
        <v>3882232203508.6201</v>
      </c>
      <c r="F10" s="11">
        <f t="shared" si="0"/>
        <v>0.81462210926040812</v>
      </c>
      <c r="G10" s="17">
        <v>1831642638000</v>
      </c>
      <c r="H10" s="17">
        <v>4253928647</v>
      </c>
      <c r="I10" s="17">
        <v>1827388709353</v>
      </c>
      <c r="J10" s="11">
        <f t="shared" si="1"/>
        <v>2.3224664892300896E-3</v>
      </c>
    </row>
    <row r="11" spans="1:11" ht="15" x14ac:dyDescent="0.25">
      <c r="A11" s="5" t="s">
        <v>6</v>
      </c>
      <c r="B11" s="14" t="s">
        <v>40</v>
      </c>
      <c r="C11" s="17">
        <v>11593530555730</v>
      </c>
      <c r="D11" s="17">
        <v>10630595421448</v>
      </c>
      <c r="E11" s="17">
        <v>962935134281</v>
      </c>
      <c r="F11" s="11">
        <f t="shared" si="0"/>
        <v>0.91694202817224835</v>
      </c>
      <c r="G11" s="17">
        <v>394038200000</v>
      </c>
      <c r="H11" s="17">
        <v>241769186673.56</v>
      </c>
      <c r="I11" s="17">
        <v>152269013326.44</v>
      </c>
      <c r="J11" s="11">
        <f t="shared" si="1"/>
        <v>0.61356788928982009</v>
      </c>
    </row>
    <row r="12" spans="1:11" ht="15" x14ac:dyDescent="0.25">
      <c r="A12" s="5" t="s">
        <v>7</v>
      </c>
      <c r="B12" s="14" t="s">
        <v>41</v>
      </c>
      <c r="C12" s="17">
        <v>1572130439197</v>
      </c>
      <c r="D12" s="17">
        <v>1453174845754.1399</v>
      </c>
      <c r="E12" s="17">
        <v>118955593442.86</v>
      </c>
      <c r="F12" s="11">
        <f t="shared" si="0"/>
        <v>0.9243347813406505</v>
      </c>
      <c r="G12" s="17">
        <v>215702505000</v>
      </c>
      <c r="H12" s="17">
        <v>16809318695</v>
      </c>
      <c r="I12" s="17">
        <v>198893186305</v>
      </c>
      <c r="J12" s="11">
        <f t="shared" si="1"/>
        <v>7.7928249813325065E-2</v>
      </c>
    </row>
    <row r="13" spans="1:11" ht="15" x14ac:dyDescent="0.25">
      <c r="A13" s="5" t="s">
        <v>8</v>
      </c>
      <c r="B13" s="14" t="s">
        <v>42</v>
      </c>
      <c r="C13" s="17">
        <v>5927720611017</v>
      </c>
      <c r="D13" s="17">
        <v>5503933947448.6104</v>
      </c>
      <c r="E13" s="17">
        <v>423786663568.38599</v>
      </c>
      <c r="F13" s="11">
        <f t="shared" si="0"/>
        <v>0.92850765220264286</v>
      </c>
      <c r="G13" s="17">
        <v>1282728957000</v>
      </c>
      <c r="H13" s="17">
        <v>768933376545.5</v>
      </c>
      <c r="I13" s="17">
        <v>513795580454.5</v>
      </c>
      <c r="J13" s="11">
        <f t="shared" si="1"/>
        <v>0.59945117193257536</v>
      </c>
    </row>
    <row r="14" spans="1:11" ht="15" x14ac:dyDescent="0.25">
      <c r="A14" s="5" t="s">
        <v>9</v>
      </c>
      <c r="B14" s="14" t="s">
        <v>43</v>
      </c>
      <c r="C14" s="17">
        <v>5556350206385</v>
      </c>
      <c r="D14" s="17">
        <v>5398516816438.2998</v>
      </c>
      <c r="E14" s="17">
        <v>157833389946.69501</v>
      </c>
      <c r="F14" s="11">
        <f t="shared" si="0"/>
        <v>0.97159405291528811</v>
      </c>
      <c r="G14" s="17">
        <v>5756739655738</v>
      </c>
      <c r="H14" s="17">
        <v>284770452312.80103</v>
      </c>
      <c r="I14" s="17">
        <v>5471969203425.1904</v>
      </c>
      <c r="J14" s="11">
        <f t="shared" si="1"/>
        <v>4.9467314720226675E-2</v>
      </c>
    </row>
    <row r="15" spans="1:11" ht="15" x14ac:dyDescent="0.25">
      <c r="A15" s="5" t="s">
        <v>10</v>
      </c>
      <c r="B15" s="14" t="s">
        <v>44</v>
      </c>
      <c r="C15" s="17">
        <v>579987132625</v>
      </c>
      <c r="D15" s="17">
        <v>527108114705.53003</v>
      </c>
      <c r="E15" s="17">
        <v>52879017919.470001</v>
      </c>
      <c r="F15" s="11">
        <f t="shared" si="0"/>
        <v>0.90882725677009157</v>
      </c>
      <c r="G15" s="17">
        <v>76075186000</v>
      </c>
      <c r="H15" s="17">
        <v>59760436892</v>
      </c>
      <c r="I15" s="17">
        <v>16314749108</v>
      </c>
      <c r="J15" s="11">
        <f t="shared" si="1"/>
        <v>0.78554440723943808</v>
      </c>
    </row>
    <row r="16" spans="1:11" ht="15" x14ac:dyDescent="0.25">
      <c r="A16" s="5" t="s">
        <v>11</v>
      </c>
      <c r="B16" s="14" t="s">
        <v>45</v>
      </c>
      <c r="C16" s="17">
        <v>8336352491068</v>
      </c>
      <c r="D16" s="17">
        <v>7818385540714.96</v>
      </c>
      <c r="E16" s="17">
        <v>517966950353.03601</v>
      </c>
      <c r="F16" s="11">
        <f t="shared" si="0"/>
        <v>0.93786647686646929</v>
      </c>
      <c r="G16" s="17">
        <v>741778912000</v>
      </c>
      <c r="H16" s="17">
        <v>238866773783</v>
      </c>
      <c r="I16" s="17">
        <v>502912138217</v>
      </c>
      <c r="J16" s="11">
        <f t="shared" si="1"/>
        <v>0.32201882517657771</v>
      </c>
    </row>
    <row r="17" spans="1:10" ht="15" x14ac:dyDescent="0.25">
      <c r="A17" s="5" t="s">
        <v>12</v>
      </c>
      <c r="B17" s="14" t="s">
        <v>46</v>
      </c>
      <c r="C17" s="17">
        <v>166417084764</v>
      </c>
      <c r="D17" s="17">
        <v>125192247050.05901</v>
      </c>
      <c r="E17" s="17">
        <v>41224837713.941002</v>
      </c>
      <c r="F17" s="11">
        <f t="shared" si="0"/>
        <v>0.7522800151654927</v>
      </c>
      <c r="G17" s="17">
        <v>846393531000</v>
      </c>
      <c r="H17" s="17">
        <v>487133446601</v>
      </c>
      <c r="I17" s="17">
        <v>359260084399</v>
      </c>
      <c r="J17" s="11">
        <f t="shared" si="1"/>
        <v>0.57554013441650465</v>
      </c>
    </row>
    <row r="18" spans="1:10" ht="15" x14ac:dyDescent="0.25">
      <c r="A18" s="5" t="s">
        <v>13</v>
      </c>
      <c r="B18" s="14" t="s">
        <v>47</v>
      </c>
      <c r="C18" s="17">
        <v>6343389561198</v>
      </c>
      <c r="D18" s="17">
        <v>6319966332713.8203</v>
      </c>
      <c r="E18" s="17">
        <v>23423228484.18</v>
      </c>
      <c r="F18" s="11">
        <f t="shared" si="0"/>
        <v>0.99630745861369485</v>
      </c>
      <c r="G18" s="17">
        <v>48640795000</v>
      </c>
      <c r="H18" s="17">
        <v>21568663873</v>
      </c>
      <c r="I18" s="17">
        <v>27072131127</v>
      </c>
      <c r="J18" s="11">
        <f t="shared" si="1"/>
        <v>0.44342745370424147</v>
      </c>
    </row>
    <row r="19" spans="1:10" ht="15" x14ac:dyDescent="0.25">
      <c r="A19" s="5" t="s">
        <v>14</v>
      </c>
      <c r="B19" s="14" t="s">
        <v>48</v>
      </c>
      <c r="C19" s="17">
        <v>231076228731</v>
      </c>
      <c r="D19" s="17">
        <v>178239689999.22</v>
      </c>
      <c r="E19" s="17">
        <v>52836538731.779999</v>
      </c>
      <c r="F19" s="11">
        <f t="shared" si="0"/>
        <v>0.77134584971400078</v>
      </c>
      <c r="G19" s="17">
        <v>329109718000</v>
      </c>
      <c r="H19" s="17">
        <v>41968945784</v>
      </c>
      <c r="I19" s="17">
        <v>287140772216</v>
      </c>
      <c r="J19" s="11">
        <f t="shared" si="1"/>
        <v>0.12752265730421244</v>
      </c>
    </row>
    <row r="20" spans="1:10" ht="15" x14ac:dyDescent="0.25">
      <c r="A20" s="5" t="s">
        <v>15</v>
      </c>
      <c r="B20" s="14" t="s">
        <v>49</v>
      </c>
      <c r="C20" s="17">
        <v>248535622057</v>
      </c>
      <c r="D20" s="17">
        <v>160926024312.164</v>
      </c>
      <c r="E20" s="17">
        <v>87609597744.835999</v>
      </c>
      <c r="F20" s="11">
        <f t="shared" si="0"/>
        <v>0.64749681747937393</v>
      </c>
      <c r="G20" s="17">
        <v>2515940529000</v>
      </c>
      <c r="H20" s="17">
        <v>497090190279.427</v>
      </c>
      <c r="I20" s="17">
        <v>2018850338720.5701</v>
      </c>
      <c r="J20" s="11">
        <f t="shared" si="1"/>
        <v>0.19757628789302237</v>
      </c>
    </row>
    <row r="21" spans="1:10" ht="15" x14ac:dyDescent="0.25">
      <c r="A21" s="5" t="s">
        <v>16</v>
      </c>
      <c r="B21" s="14" t="s">
        <v>50</v>
      </c>
      <c r="C21" s="17">
        <v>939144126248</v>
      </c>
      <c r="D21" s="17">
        <v>798003016172.00403</v>
      </c>
      <c r="E21" s="17">
        <v>141141110075.996</v>
      </c>
      <c r="F21" s="11">
        <f t="shared" si="0"/>
        <v>0.84971304602641495</v>
      </c>
      <c r="G21" s="17">
        <v>1947185911500</v>
      </c>
      <c r="H21" s="17">
        <v>1304537358976.02</v>
      </c>
      <c r="I21" s="17">
        <v>642648552523.979</v>
      </c>
      <c r="J21" s="11">
        <f t="shared" si="1"/>
        <v>0.66996035215306149</v>
      </c>
    </row>
    <row r="22" spans="1:10" ht="15" x14ac:dyDescent="0.25">
      <c r="A22" s="5" t="s">
        <v>17</v>
      </c>
      <c r="B22" s="14" t="s">
        <v>51</v>
      </c>
      <c r="C22" s="17">
        <v>182938450331</v>
      </c>
      <c r="D22" s="17">
        <v>169489720972.142</v>
      </c>
      <c r="E22" s="17">
        <v>13448729358.858</v>
      </c>
      <c r="F22" s="11">
        <f t="shared" si="0"/>
        <v>0.92648494980402141</v>
      </c>
      <c r="G22" s="17">
        <v>1327414584000</v>
      </c>
      <c r="H22" s="17">
        <v>1091807589509.46</v>
      </c>
      <c r="I22" s="17">
        <v>235606994490.54001</v>
      </c>
      <c r="J22" s="11">
        <f t="shared" si="1"/>
        <v>0.82250685103928312</v>
      </c>
    </row>
    <row r="23" spans="1:10" ht="15" x14ac:dyDescent="0.25">
      <c r="A23" s="5" t="s">
        <v>18</v>
      </c>
      <c r="B23" s="14" t="s">
        <v>52</v>
      </c>
      <c r="C23" s="17">
        <v>850931395564</v>
      </c>
      <c r="D23" s="17">
        <v>822489066606.05603</v>
      </c>
      <c r="E23" s="17">
        <v>28442328957.944</v>
      </c>
      <c r="F23" s="11">
        <f t="shared" si="0"/>
        <v>0.96657506221275069</v>
      </c>
      <c r="G23" s="17">
        <v>322997832000</v>
      </c>
      <c r="H23" s="17">
        <v>100122353003.42</v>
      </c>
      <c r="I23" s="17">
        <v>222875478996.57999</v>
      </c>
      <c r="J23" s="11">
        <f t="shared" si="1"/>
        <v>0.30997840568607904</v>
      </c>
    </row>
    <row r="24" spans="1:10" ht="15" x14ac:dyDescent="0.25">
      <c r="A24" s="5" t="s">
        <v>19</v>
      </c>
      <c r="B24" s="14" t="s">
        <v>53</v>
      </c>
      <c r="C24" s="17">
        <v>245077881687</v>
      </c>
      <c r="D24" s="17">
        <v>230325408066.04099</v>
      </c>
      <c r="E24" s="17">
        <v>14752473620.959</v>
      </c>
      <c r="F24" s="11">
        <f t="shared" si="0"/>
        <v>0.93980495702260047</v>
      </c>
      <c r="G24" s="17">
        <v>1864382974000</v>
      </c>
      <c r="H24" s="17">
        <v>966645765184.63403</v>
      </c>
      <c r="I24" s="17">
        <v>897737208815.36597</v>
      </c>
      <c r="J24" s="11">
        <f t="shared" si="1"/>
        <v>0.51848025790039964</v>
      </c>
    </row>
    <row r="25" spans="1:10" ht="15" x14ac:dyDescent="0.25">
      <c r="A25" s="5" t="s">
        <v>20</v>
      </c>
      <c r="B25" s="14" t="s">
        <v>54</v>
      </c>
      <c r="C25" s="17">
        <v>3510026269978</v>
      </c>
      <c r="D25" s="17">
        <v>2207883775609.1802</v>
      </c>
      <c r="E25" s="17">
        <v>1302142494368.8101</v>
      </c>
      <c r="F25" s="11">
        <f t="shared" si="0"/>
        <v>0.62902200889311821</v>
      </c>
      <c r="G25" s="17">
        <v>18179322873762</v>
      </c>
      <c r="H25" s="17">
        <v>13248500558695.699</v>
      </c>
      <c r="I25" s="17">
        <v>4930822315066.2998</v>
      </c>
      <c r="J25" s="11">
        <f t="shared" si="1"/>
        <v>0.72876754820263967</v>
      </c>
    </row>
    <row r="26" spans="1:10" ht="15" x14ac:dyDescent="0.25">
      <c r="A26" s="5" t="s">
        <v>55</v>
      </c>
      <c r="B26" s="14" t="s">
        <v>56</v>
      </c>
      <c r="C26" s="17">
        <v>67523127996</v>
      </c>
      <c r="D26" s="17">
        <v>51628319561.017998</v>
      </c>
      <c r="E26" s="17">
        <v>15894808434.982</v>
      </c>
      <c r="F26" s="11">
        <f t="shared" si="0"/>
        <v>0.76460201257377181</v>
      </c>
      <c r="G26" s="17">
        <v>17931625000</v>
      </c>
      <c r="H26" s="17">
        <v>9287308680</v>
      </c>
      <c r="I26" s="17">
        <v>8644316320</v>
      </c>
      <c r="J26" s="11">
        <f t="shared" si="1"/>
        <v>0.51792900420346732</v>
      </c>
    </row>
    <row r="27" spans="1:10" ht="15" x14ac:dyDescent="0.25">
      <c r="A27" s="5" t="s">
        <v>21</v>
      </c>
      <c r="B27" s="14" t="s">
        <v>57</v>
      </c>
      <c r="C27" s="17">
        <v>110701134342</v>
      </c>
      <c r="D27" s="17">
        <v>62913433835.360001</v>
      </c>
      <c r="E27" s="17">
        <v>47787700506.639999</v>
      </c>
      <c r="F27" s="11">
        <f t="shared" si="0"/>
        <v>0.56831787866775862</v>
      </c>
      <c r="G27" s="17">
        <v>2302610408069</v>
      </c>
      <c r="H27" s="17">
        <v>591342249435.83801</v>
      </c>
      <c r="I27" s="17">
        <v>1711268158633.1599</v>
      </c>
      <c r="J27" s="11">
        <f t="shared" si="1"/>
        <v>0.25681385238406246</v>
      </c>
    </row>
    <row r="28" spans="1:10" ht="15" x14ac:dyDescent="0.25">
      <c r="A28" s="5" t="s">
        <v>58</v>
      </c>
      <c r="B28" s="14" t="s">
        <v>59</v>
      </c>
      <c r="C28" s="17">
        <v>2821274814254</v>
      </c>
      <c r="D28" s="17">
        <v>2416437475648.29</v>
      </c>
      <c r="E28" s="17">
        <v>404837338605.703</v>
      </c>
      <c r="F28" s="11">
        <f t="shared" si="0"/>
        <v>0.85650552843688255</v>
      </c>
      <c r="G28" s="17">
        <v>879809716000</v>
      </c>
      <c r="H28" s="17">
        <v>514325975072.76703</v>
      </c>
      <c r="I28" s="17">
        <v>365483740927.23297</v>
      </c>
      <c r="J28" s="11">
        <f t="shared" si="1"/>
        <v>0.58458774178025452</v>
      </c>
    </row>
    <row r="29" spans="1:10" ht="15" x14ac:dyDescent="0.25">
      <c r="A29" s="5" t="s">
        <v>22</v>
      </c>
      <c r="B29" s="14" t="s">
        <v>60</v>
      </c>
      <c r="C29" s="17">
        <v>1615549616473</v>
      </c>
      <c r="D29" s="17">
        <v>1593965780985.6001</v>
      </c>
      <c r="E29" s="17">
        <v>21583835487.400002</v>
      </c>
      <c r="F29" s="11">
        <f t="shared" si="0"/>
        <v>0.98663994267503785</v>
      </c>
      <c r="G29" s="17">
        <v>6707026487500</v>
      </c>
      <c r="H29" s="17">
        <v>6631466317478.5996</v>
      </c>
      <c r="I29" s="17">
        <v>75560170021.397995</v>
      </c>
      <c r="J29" s="11">
        <f t="shared" si="1"/>
        <v>0.98873417748353565</v>
      </c>
    </row>
    <row r="30" spans="1:10" ht="15" x14ac:dyDescent="0.25">
      <c r="A30" s="5" t="s">
        <v>23</v>
      </c>
      <c r="B30" s="14" t="s">
        <v>61</v>
      </c>
      <c r="C30" s="17">
        <v>190253326231</v>
      </c>
      <c r="D30" s="17">
        <v>156810696096.96701</v>
      </c>
      <c r="E30" s="17">
        <v>33442630134.033001</v>
      </c>
      <c r="F30" s="11">
        <f t="shared" si="0"/>
        <v>0.82422052325420092</v>
      </c>
      <c r="G30" s="17">
        <v>51267739500</v>
      </c>
      <c r="H30" s="17">
        <v>21007236554</v>
      </c>
      <c r="I30" s="17">
        <v>30260502946</v>
      </c>
      <c r="J30" s="11">
        <f t="shared" si="1"/>
        <v>0.40975546725636303</v>
      </c>
    </row>
    <row r="31" spans="1:10" ht="15" x14ac:dyDescent="0.25">
      <c r="A31" s="5" t="s">
        <v>24</v>
      </c>
      <c r="B31" s="14" t="s">
        <v>62</v>
      </c>
      <c r="C31" s="17">
        <v>62542783036</v>
      </c>
      <c r="D31" s="17">
        <v>60446943879.599998</v>
      </c>
      <c r="E31" s="17">
        <v>2095839156.4000001</v>
      </c>
      <c r="F31" s="11">
        <f t="shared" si="0"/>
        <v>0.96648951238396885</v>
      </c>
      <c r="G31" s="17">
        <v>245932454600</v>
      </c>
      <c r="H31" s="17">
        <v>32758763986</v>
      </c>
      <c r="I31" s="17">
        <v>213173690614</v>
      </c>
      <c r="J31" s="11">
        <f t="shared" si="1"/>
        <v>0.13320228124946304</v>
      </c>
    </row>
    <row r="32" spans="1:10" ht="15" x14ac:dyDescent="0.25">
      <c r="A32" s="5" t="s">
        <v>25</v>
      </c>
      <c r="B32" s="14" t="s">
        <v>63</v>
      </c>
      <c r="C32" s="17">
        <v>72203059602</v>
      </c>
      <c r="D32" s="17">
        <v>62972479650</v>
      </c>
      <c r="E32" s="17">
        <v>9230579952</v>
      </c>
      <c r="F32" s="11">
        <f t="shared" si="0"/>
        <v>0.87215804977128264</v>
      </c>
      <c r="G32" s="17">
        <v>9237358000</v>
      </c>
      <c r="H32" s="17">
        <v>3517040253</v>
      </c>
      <c r="I32" s="17">
        <v>5720317747</v>
      </c>
      <c r="J32" s="11">
        <f t="shared" si="1"/>
        <v>0.38074092754659938</v>
      </c>
    </row>
    <row r="33" spans="1:20" ht="15" x14ac:dyDescent="0.25">
      <c r="A33" s="5" t="s">
        <v>26</v>
      </c>
      <c r="B33" s="14" t="s">
        <v>64</v>
      </c>
      <c r="C33" s="17">
        <v>233122887291</v>
      </c>
      <c r="D33" s="17">
        <v>221467015783</v>
      </c>
      <c r="E33" s="17">
        <v>11655871508</v>
      </c>
      <c r="F33" s="11">
        <f t="shared" si="0"/>
        <v>0.95000117044084853</v>
      </c>
      <c r="G33" s="17">
        <v>24506788000</v>
      </c>
      <c r="H33" s="17">
        <v>16842901691</v>
      </c>
      <c r="I33" s="17">
        <v>7663886309</v>
      </c>
      <c r="J33" s="11">
        <f t="shared" si="1"/>
        <v>0.68727495790145976</v>
      </c>
    </row>
    <row r="34" spans="1:20" ht="15" x14ac:dyDescent="0.25">
      <c r="A34" s="5" t="s">
        <v>27</v>
      </c>
      <c r="B34" s="14" t="s">
        <v>65</v>
      </c>
      <c r="C34" s="17">
        <v>41715130934</v>
      </c>
      <c r="D34" s="17">
        <v>21616436559</v>
      </c>
      <c r="E34" s="17">
        <v>20098694375</v>
      </c>
      <c r="F34" s="11">
        <f t="shared" si="0"/>
        <v>0.51819174661588996</v>
      </c>
      <c r="G34" s="17">
        <v>1466346000</v>
      </c>
      <c r="H34" s="17">
        <v>696085169</v>
      </c>
      <c r="I34" s="17">
        <v>770260831</v>
      </c>
      <c r="J34" s="11">
        <f t="shared" si="1"/>
        <v>0.4747073125988</v>
      </c>
    </row>
    <row r="35" spans="1:20" ht="15" x14ac:dyDescent="0.25">
      <c r="A35" s="5" t="s">
        <v>28</v>
      </c>
      <c r="B35" s="14" t="s">
        <v>66</v>
      </c>
      <c r="C35" s="17">
        <v>9790170945330</v>
      </c>
      <c r="D35" s="17">
        <v>9937178743202</v>
      </c>
      <c r="E35" s="17">
        <v>-147007797872</v>
      </c>
      <c r="F35" s="11">
        <f t="shared" si="0"/>
        <v>1.0150158560757434</v>
      </c>
      <c r="G35" s="17">
        <v>5409347000000</v>
      </c>
      <c r="H35" s="17">
        <v>5400874552475</v>
      </c>
      <c r="I35" s="17">
        <v>8472447525</v>
      </c>
      <c r="J35" s="11">
        <f t="shared" si="1"/>
        <v>0.99843373931733348</v>
      </c>
    </row>
    <row r="36" spans="1:20" ht="15" x14ac:dyDescent="0.25">
      <c r="A36" s="5" t="s">
        <v>29</v>
      </c>
      <c r="B36" s="14" t="s">
        <v>67</v>
      </c>
      <c r="C36" s="17">
        <v>2071003033610</v>
      </c>
      <c r="D36" s="17">
        <v>1347776417121.73</v>
      </c>
      <c r="E36" s="17">
        <v>723226616488.26599</v>
      </c>
      <c r="F36" s="11">
        <f t="shared" si="0"/>
        <v>0.65078437609644557</v>
      </c>
      <c r="G36" s="17">
        <v>14349523500756</v>
      </c>
      <c r="H36" s="17">
        <v>6996998854558</v>
      </c>
      <c r="I36" s="17">
        <v>7352524646198</v>
      </c>
      <c r="J36" s="11">
        <f t="shared" si="1"/>
        <v>0.48761193040238343</v>
      </c>
    </row>
    <row r="37" spans="1:20" ht="15" x14ac:dyDescent="0.25">
      <c r="A37" s="5" t="s">
        <v>30</v>
      </c>
      <c r="B37" s="14" t="s">
        <v>68</v>
      </c>
      <c r="C37" s="17">
        <v>356265061265</v>
      </c>
      <c r="D37" s="17">
        <v>307769558455</v>
      </c>
      <c r="E37" s="17">
        <v>48495502810</v>
      </c>
      <c r="F37" s="11">
        <f t="shared" si="0"/>
        <v>0.86387802767465971</v>
      </c>
      <c r="G37" s="17">
        <v>26766135000</v>
      </c>
      <c r="H37" s="17">
        <v>18270631481</v>
      </c>
      <c r="I37" s="17">
        <v>8495503519</v>
      </c>
      <c r="J37" s="11">
        <f t="shared" si="1"/>
        <v>0.68260253043631436</v>
      </c>
    </row>
    <row r="38" spans="1:20" ht="15" x14ac:dyDescent="0.25">
      <c r="A38" s="5" t="s">
        <v>69</v>
      </c>
      <c r="B38" s="14" t="s">
        <v>70</v>
      </c>
      <c r="C38" s="17">
        <v>63457223306</v>
      </c>
      <c r="D38" s="17">
        <v>50378329126</v>
      </c>
      <c r="E38" s="17">
        <v>13078894180</v>
      </c>
      <c r="F38" s="11">
        <f t="shared" si="0"/>
        <v>0.7938943196910514</v>
      </c>
      <c r="G38" s="17">
        <v>21062095000</v>
      </c>
      <c r="H38" s="17">
        <v>5000</v>
      </c>
      <c r="I38" s="17">
        <v>21062090000</v>
      </c>
      <c r="J38" s="11">
        <f t="shared" si="1"/>
        <v>2.3739328874929109E-7</v>
      </c>
    </row>
    <row r="39" spans="1:20" ht="15" x14ac:dyDescent="0.25">
      <c r="A39" s="5" t="s">
        <v>124</v>
      </c>
      <c r="B39" s="14" t="s">
        <v>71</v>
      </c>
      <c r="C39" s="17">
        <v>88129053841016</v>
      </c>
      <c r="D39" s="17">
        <v>78746806309378.094</v>
      </c>
      <c r="E39" s="17">
        <v>9382247531637.8496</v>
      </c>
      <c r="F39" s="11">
        <f t="shared" si="0"/>
        <v>0.89353967706764004</v>
      </c>
      <c r="G39" s="17">
        <v>69438093640325</v>
      </c>
      <c r="H39" s="17">
        <v>40380749983316.203</v>
      </c>
      <c r="I39" s="17">
        <v>29057343657008.699</v>
      </c>
      <c r="J39" s="11">
        <f t="shared" si="1"/>
        <v>0.5815359821437518</v>
      </c>
    </row>
    <row r="41" spans="1:20" ht="15.75" x14ac:dyDescent="0.2">
      <c r="A41" s="28" t="s">
        <v>133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30"/>
    </row>
    <row r="42" spans="1:20" ht="15" x14ac:dyDescent="0.2">
      <c r="A42" s="6"/>
      <c r="B42" s="15"/>
      <c r="C42" s="12" t="s">
        <v>113</v>
      </c>
      <c r="D42" s="12" t="s">
        <v>114</v>
      </c>
      <c r="E42" s="12" t="s">
        <v>113</v>
      </c>
      <c r="F42" s="12" t="s">
        <v>114</v>
      </c>
      <c r="G42" s="12" t="s">
        <v>113</v>
      </c>
      <c r="H42" s="12" t="s">
        <v>114</v>
      </c>
      <c r="I42" s="12" t="s">
        <v>113</v>
      </c>
      <c r="J42" s="12" t="s">
        <v>114</v>
      </c>
      <c r="K42" s="12" t="s">
        <v>113</v>
      </c>
      <c r="L42" s="12" t="s">
        <v>114</v>
      </c>
      <c r="M42" s="12" t="s">
        <v>113</v>
      </c>
      <c r="N42" s="12" t="s">
        <v>114</v>
      </c>
      <c r="O42" s="12" t="s">
        <v>113</v>
      </c>
      <c r="P42" s="12" t="s">
        <v>114</v>
      </c>
      <c r="Q42" s="12" t="s">
        <v>113</v>
      </c>
      <c r="R42" s="12" t="s">
        <v>114</v>
      </c>
      <c r="S42" s="31" t="s">
        <v>127</v>
      </c>
      <c r="T42" s="31" t="s">
        <v>128</v>
      </c>
    </row>
    <row r="43" spans="1:20" ht="15" x14ac:dyDescent="0.2">
      <c r="A43" s="34" t="s">
        <v>0</v>
      </c>
      <c r="B43" s="34" t="s">
        <v>34</v>
      </c>
      <c r="C43" s="36" t="s">
        <v>99</v>
      </c>
      <c r="D43" s="37"/>
      <c r="E43" s="36" t="s">
        <v>101</v>
      </c>
      <c r="F43" s="37"/>
      <c r="G43" s="36" t="s">
        <v>103</v>
      </c>
      <c r="H43" s="37"/>
      <c r="I43" s="36" t="s">
        <v>105</v>
      </c>
      <c r="J43" s="37"/>
      <c r="K43" s="38" t="s">
        <v>107</v>
      </c>
      <c r="L43" s="39"/>
      <c r="M43" s="38" t="s">
        <v>108</v>
      </c>
      <c r="N43" s="39"/>
      <c r="O43" s="38" t="s">
        <v>109</v>
      </c>
      <c r="P43" s="39"/>
      <c r="Q43" s="38" t="s">
        <v>111</v>
      </c>
      <c r="R43" s="39"/>
      <c r="S43" s="32"/>
      <c r="T43" s="32"/>
    </row>
    <row r="44" spans="1:20" ht="15" x14ac:dyDescent="0.2">
      <c r="A44" s="35"/>
      <c r="B44" s="35"/>
      <c r="C44" s="24" t="s">
        <v>100</v>
      </c>
      <c r="D44" s="25"/>
      <c r="E44" s="24" t="s">
        <v>102</v>
      </c>
      <c r="F44" s="25"/>
      <c r="G44" s="24" t="s">
        <v>104</v>
      </c>
      <c r="H44" s="25"/>
      <c r="I44" s="24" t="s">
        <v>106</v>
      </c>
      <c r="J44" s="25"/>
      <c r="K44" s="26" t="s">
        <v>83</v>
      </c>
      <c r="L44" s="27"/>
      <c r="M44" s="26" t="s">
        <v>93</v>
      </c>
      <c r="N44" s="27"/>
      <c r="O44" s="26" t="s">
        <v>110</v>
      </c>
      <c r="P44" s="27"/>
      <c r="Q44" s="26" t="s">
        <v>112</v>
      </c>
      <c r="R44" s="27"/>
      <c r="S44" s="33"/>
      <c r="T44" s="33"/>
    </row>
    <row r="45" spans="1:20" ht="15.75" x14ac:dyDescent="0.25">
      <c r="A45" s="4" t="s">
        <v>1</v>
      </c>
      <c r="B45" s="16" t="s">
        <v>35</v>
      </c>
      <c r="C45" s="7">
        <v>314846387842</v>
      </c>
      <c r="D45" s="7"/>
      <c r="E45" s="7">
        <v>166004372136</v>
      </c>
      <c r="F45" s="7">
        <v>129507761</v>
      </c>
      <c r="G45" s="7"/>
      <c r="H45" s="7"/>
      <c r="I45" s="7"/>
      <c r="J45" s="7"/>
      <c r="K45" s="7">
        <v>1053304790</v>
      </c>
      <c r="L45" s="7"/>
      <c r="M45" s="7"/>
      <c r="N45" s="7"/>
      <c r="O45" s="7">
        <v>106496688465</v>
      </c>
      <c r="P45" s="7"/>
      <c r="Q45" s="7">
        <v>13218187696</v>
      </c>
      <c r="R45" s="7">
        <v>3940611620</v>
      </c>
      <c r="S45" s="7">
        <f>C45+E45+G45+I45+K45+M45+O45+Q45</f>
        <v>601618940929</v>
      </c>
      <c r="T45" s="7">
        <f>D45+F45+H45+J45+L45+N45+P45+R45</f>
        <v>4070119381</v>
      </c>
    </row>
    <row r="46" spans="1:20" ht="15.75" x14ac:dyDescent="0.25">
      <c r="A46" s="4" t="s">
        <v>2</v>
      </c>
      <c r="B46" s="16" t="s">
        <v>36</v>
      </c>
      <c r="C46" s="7">
        <v>55443287856</v>
      </c>
      <c r="D46" s="7">
        <v>5300000</v>
      </c>
      <c r="E46" s="7">
        <v>11251119085</v>
      </c>
      <c r="F46" s="7">
        <v>5000</v>
      </c>
      <c r="G46" s="7"/>
      <c r="H46" s="7"/>
      <c r="I46" s="7"/>
      <c r="J46" s="7"/>
      <c r="K46" s="7">
        <v>17490</v>
      </c>
      <c r="L46" s="7"/>
      <c r="M46" s="7"/>
      <c r="N46" s="7"/>
      <c r="O46" s="7">
        <v>2144660316</v>
      </c>
      <c r="P46" s="7"/>
      <c r="Q46" s="7">
        <v>656137621</v>
      </c>
      <c r="R46" s="7">
        <v>126966000</v>
      </c>
      <c r="S46" s="7">
        <f t="shared" ref="S46:T78" si="2">C46+E46+G46+I46+K46+M46+O46+Q46</f>
        <v>69495222368</v>
      </c>
      <c r="T46" s="7">
        <f t="shared" si="2"/>
        <v>132271000</v>
      </c>
    </row>
    <row r="47" spans="1:20" ht="15.75" x14ac:dyDescent="0.25">
      <c r="A47" s="4" t="s">
        <v>3</v>
      </c>
      <c r="B47" s="16" t="s">
        <v>37</v>
      </c>
      <c r="C47" s="7">
        <v>799711091360</v>
      </c>
      <c r="D47" s="7">
        <v>2095876501</v>
      </c>
      <c r="E47" s="7">
        <v>315913422480</v>
      </c>
      <c r="F47" s="7">
        <v>26980697069</v>
      </c>
      <c r="G47" s="7"/>
      <c r="H47" s="7"/>
      <c r="I47" s="7"/>
      <c r="J47" s="7"/>
      <c r="K47" s="7">
        <v>185353106401</v>
      </c>
      <c r="L47" s="7"/>
      <c r="M47" s="7"/>
      <c r="N47" s="7"/>
      <c r="O47" s="7">
        <v>539462753367</v>
      </c>
      <c r="P47" s="7">
        <v>357702548082</v>
      </c>
      <c r="Q47" s="7">
        <v>71371630263</v>
      </c>
      <c r="R47" s="7">
        <v>302608443877.47998</v>
      </c>
      <c r="S47" s="7">
        <f t="shared" si="2"/>
        <v>1911812003871</v>
      </c>
      <c r="T47" s="7">
        <f t="shared" si="2"/>
        <v>689387565529.47998</v>
      </c>
    </row>
    <row r="48" spans="1:20" ht="15.75" x14ac:dyDescent="0.25">
      <c r="A48" s="4" t="s">
        <v>4</v>
      </c>
      <c r="B48" s="16" t="s">
        <v>38</v>
      </c>
      <c r="C48" s="7">
        <v>165280013284</v>
      </c>
      <c r="D48" s="7"/>
      <c r="E48" s="7">
        <v>163233729766.5</v>
      </c>
      <c r="F48" s="7">
        <v>644721236</v>
      </c>
      <c r="G48" s="7"/>
      <c r="H48" s="7"/>
      <c r="I48" s="7"/>
      <c r="J48" s="7"/>
      <c r="K48" s="7">
        <v>120931148174.2</v>
      </c>
      <c r="L48" s="7"/>
      <c r="M48" s="7"/>
      <c r="N48" s="7"/>
      <c r="O48" s="7">
        <v>9929019758</v>
      </c>
      <c r="P48" s="7"/>
      <c r="Q48" s="7">
        <v>8885664144</v>
      </c>
      <c r="R48" s="7">
        <v>74589038880</v>
      </c>
      <c r="S48" s="7">
        <f t="shared" si="2"/>
        <v>468259575126.70001</v>
      </c>
      <c r="T48" s="7">
        <f t="shared" si="2"/>
        <v>75233760116</v>
      </c>
    </row>
    <row r="49" spans="1:20" ht="15.75" x14ac:dyDescent="0.25">
      <c r="A49" s="4" t="s">
        <v>5</v>
      </c>
      <c r="B49" s="16" t="s">
        <v>39</v>
      </c>
      <c r="C49" s="7">
        <v>6519199118826.1504</v>
      </c>
      <c r="D49" s="7">
        <v>3200000</v>
      </c>
      <c r="E49" s="7">
        <v>24169961747.331001</v>
      </c>
      <c r="F49" s="7">
        <v>105113000</v>
      </c>
      <c r="G49" s="7">
        <v>960807658902.21997</v>
      </c>
      <c r="H49" s="7"/>
      <c r="I49" s="7">
        <v>377250275158.15997</v>
      </c>
      <c r="J49" s="7"/>
      <c r="K49" s="7">
        <v>1676674863432.4199</v>
      </c>
      <c r="L49" s="7"/>
      <c r="M49" s="7">
        <v>4296454000</v>
      </c>
      <c r="N49" s="7"/>
      <c r="O49" s="7">
        <v>7485655885468.0801</v>
      </c>
      <c r="P49" s="7">
        <v>25500000</v>
      </c>
      <c r="Q49" s="7">
        <v>11974751635</v>
      </c>
      <c r="R49" s="7">
        <v>4120115647</v>
      </c>
      <c r="S49" s="7">
        <f t="shared" si="2"/>
        <v>17060028969169.361</v>
      </c>
      <c r="T49" s="7">
        <f t="shared" si="2"/>
        <v>4253928647</v>
      </c>
    </row>
    <row r="50" spans="1:20" ht="15.75" x14ac:dyDescent="0.25">
      <c r="A50" s="4" t="s">
        <v>6</v>
      </c>
      <c r="B50" s="16" t="s">
        <v>40</v>
      </c>
      <c r="C50" s="7">
        <v>10130516970152</v>
      </c>
      <c r="D50" s="7">
        <v>101900000</v>
      </c>
      <c r="E50" s="7">
        <v>371801291655</v>
      </c>
      <c r="F50" s="7">
        <v>11663250510.559999</v>
      </c>
      <c r="G50" s="7"/>
      <c r="H50" s="7"/>
      <c r="I50" s="7"/>
      <c r="J50" s="7"/>
      <c r="K50" s="7">
        <v>544672390.60000002</v>
      </c>
      <c r="L50" s="7"/>
      <c r="M50" s="7">
        <v>600000</v>
      </c>
      <c r="N50" s="7"/>
      <c r="O50" s="7">
        <v>19806156343</v>
      </c>
      <c r="P50" s="7"/>
      <c r="Q50" s="7">
        <v>107925730907</v>
      </c>
      <c r="R50" s="7">
        <v>230004036163</v>
      </c>
      <c r="S50" s="7">
        <f t="shared" si="2"/>
        <v>10630595421447.6</v>
      </c>
      <c r="T50" s="7">
        <f t="shared" si="2"/>
        <v>241769186673.56</v>
      </c>
    </row>
    <row r="51" spans="1:20" ht="15.75" x14ac:dyDescent="0.25">
      <c r="A51" s="4" t="s">
        <v>7</v>
      </c>
      <c r="B51" s="16" t="s">
        <v>41</v>
      </c>
      <c r="C51" s="7">
        <v>131660211698.5</v>
      </c>
      <c r="D51" s="7">
        <v>167481667</v>
      </c>
      <c r="E51" s="7">
        <v>23363973509.060001</v>
      </c>
      <c r="F51" s="7">
        <v>225453380</v>
      </c>
      <c r="G51" s="7"/>
      <c r="H51" s="7"/>
      <c r="I51" s="7"/>
      <c r="J51" s="7"/>
      <c r="K51" s="7">
        <v>1112172381.5799999</v>
      </c>
      <c r="L51" s="7"/>
      <c r="M51" s="7">
        <v>1136021983088</v>
      </c>
      <c r="N51" s="7"/>
      <c r="O51" s="7">
        <v>153705339485</v>
      </c>
      <c r="P51" s="7">
        <v>7565213750</v>
      </c>
      <c r="Q51" s="7">
        <v>7311165592</v>
      </c>
      <c r="R51" s="7">
        <v>8851169898</v>
      </c>
      <c r="S51" s="7">
        <f t="shared" si="2"/>
        <v>1453174845754.1399</v>
      </c>
      <c r="T51" s="7">
        <f t="shared" si="2"/>
        <v>16809318695</v>
      </c>
    </row>
    <row r="52" spans="1:20" ht="15.75" x14ac:dyDescent="0.25">
      <c r="A52" s="4" t="s">
        <v>8</v>
      </c>
      <c r="B52" s="16" t="s">
        <v>42</v>
      </c>
      <c r="C52" s="7">
        <v>2592340759785.4399</v>
      </c>
      <c r="D52" s="7">
        <v>50423980</v>
      </c>
      <c r="E52" s="7">
        <v>2521890230793.1699</v>
      </c>
      <c r="F52" s="7">
        <v>2176264345</v>
      </c>
      <c r="G52" s="7"/>
      <c r="H52" s="7"/>
      <c r="I52" s="7"/>
      <c r="J52" s="7"/>
      <c r="K52" s="7">
        <v>50233200000</v>
      </c>
      <c r="L52" s="7">
        <v>965694000</v>
      </c>
      <c r="M52" s="7"/>
      <c r="N52" s="7"/>
      <c r="O52" s="7">
        <v>100200388517</v>
      </c>
      <c r="P52" s="7"/>
      <c r="Q52" s="7">
        <v>239269368353</v>
      </c>
      <c r="R52" s="7">
        <v>765740994220.5</v>
      </c>
      <c r="S52" s="7">
        <f t="shared" si="2"/>
        <v>5503933947448.6094</v>
      </c>
      <c r="T52" s="7">
        <f t="shared" si="2"/>
        <v>768933376545.5</v>
      </c>
    </row>
    <row r="53" spans="1:20" ht="15.75" x14ac:dyDescent="0.25">
      <c r="A53" s="4" t="s">
        <v>9</v>
      </c>
      <c r="B53" s="16" t="s">
        <v>43</v>
      </c>
      <c r="C53" s="7">
        <v>3593799270852</v>
      </c>
      <c r="D53" s="7"/>
      <c r="E53" s="7">
        <v>1583053079272.3</v>
      </c>
      <c r="F53" s="7">
        <v>133787555631.565</v>
      </c>
      <c r="G53" s="7"/>
      <c r="H53" s="7"/>
      <c r="I53" s="7">
        <v>170550247325</v>
      </c>
      <c r="J53" s="7"/>
      <c r="K53" s="7"/>
      <c r="L53" s="7"/>
      <c r="M53" s="7"/>
      <c r="N53" s="7"/>
      <c r="O53" s="7">
        <v>27702273205</v>
      </c>
      <c r="P53" s="7"/>
      <c r="Q53" s="7">
        <v>23411945784</v>
      </c>
      <c r="R53" s="7">
        <v>150982896681.23599</v>
      </c>
      <c r="S53" s="7">
        <f t="shared" si="2"/>
        <v>5398516816438.2998</v>
      </c>
      <c r="T53" s="7">
        <f t="shared" si="2"/>
        <v>284770452312.80103</v>
      </c>
    </row>
    <row r="54" spans="1:20" ht="15.75" x14ac:dyDescent="0.25">
      <c r="A54" s="4" t="s">
        <v>10</v>
      </c>
      <c r="B54" s="16" t="s">
        <v>44</v>
      </c>
      <c r="C54" s="7">
        <v>280787861298</v>
      </c>
      <c r="D54" s="7">
        <v>193877480</v>
      </c>
      <c r="E54" s="7">
        <v>213090467136.53</v>
      </c>
      <c r="F54" s="7">
        <v>927761452</v>
      </c>
      <c r="G54" s="7"/>
      <c r="H54" s="7"/>
      <c r="I54" s="7"/>
      <c r="J54" s="7"/>
      <c r="K54" s="7"/>
      <c r="L54" s="7"/>
      <c r="M54" s="7"/>
      <c r="N54" s="7"/>
      <c r="O54" s="7">
        <v>827732741</v>
      </c>
      <c r="P54" s="7"/>
      <c r="Q54" s="7">
        <v>32402053530</v>
      </c>
      <c r="R54" s="7">
        <v>58638797960</v>
      </c>
      <c r="S54" s="7">
        <f t="shared" si="2"/>
        <v>527108114705.53003</v>
      </c>
      <c r="T54" s="7">
        <f t="shared" si="2"/>
        <v>59760436892</v>
      </c>
    </row>
    <row r="55" spans="1:20" ht="15.75" x14ac:dyDescent="0.25">
      <c r="A55" s="4" t="s">
        <v>11</v>
      </c>
      <c r="B55" s="16" t="s">
        <v>45</v>
      </c>
      <c r="C55" s="7">
        <v>7135287260029</v>
      </c>
      <c r="D55" s="7"/>
      <c r="E55" s="7">
        <v>438039157808.34399</v>
      </c>
      <c r="F55" s="7">
        <v>2091219615</v>
      </c>
      <c r="G55" s="7"/>
      <c r="H55" s="7"/>
      <c r="I55" s="7"/>
      <c r="J55" s="7"/>
      <c r="K55" s="7">
        <v>2704521173.6199999</v>
      </c>
      <c r="L55" s="7"/>
      <c r="M55" s="7"/>
      <c r="N55" s="7"/>
      <c r="O55" s="7">
        <v>18700168140</v>
      </c>
      <c r="P55" s="7"/>
      <c r="Q55" s="7">
        <v>223654433564</v>
      </c>
      <c r="R55" s="7">
        <v>236775554168</v>
      </c>
      <c r="S55" s="7">
        <f t="shared" si="2"/>
        <v>7818385540714.9639</v>
      </c>
      <c r="T55" s="7">
        <f t="shared" si="2"/>
        <v>238866773783</v>
      </c>
    </row>
    <row r="56" spans="1:20" ht="15.75" x14ac:dyDescent="0.25">
      <c r="A56" s="4" t="s">
        <v>12</v>
      </c>
      <c r="B56" s="16" t="s">
        <v>46</v>
      </c>
      <c r="C56" s="7">
        <v>57867280395</v>
      </c>
      <c r="D56" s="7"/>
      <c r="E56" s="7">
        <v>13767200783.059</v>
      </c>
      <c r="F56" s="7"/>
      <c r="G56" s="7"/>
      <c r="H56" s="7"/>
      <c r="I56" s="7"/>
      <c r="J56" s="7"/>
      <c r="K56" s="7">
        <v>126951748</v>
      </c>
      <c r="L56" s="7"/>
      <c r="M56" s="7"/>
      <c r="N56" s="7"/>
      <c r="O56" s="7">
        <v>49609292974</v>
      </c>
      <c r="P56" s="7"/>
      <c r="Q56" s="7">
        <v>3821521150</v>
      </c>
      <c r="R56" s="7">
        <v>487133446601</v>
      </c>
      <c r="S56" s="7">
        <f t="shared" si="2"/>
        <v>125192247050.05901</v>
      </c>
      <c r="T56" s="7">
        <f t="shared" si="2"/>
        <v>487133446601</v>
      </c>
    </row>
    <row r="57" spans="1:20" ht="15.75" x14ac:dyDescent="0.25">
      <c r="A57" s="4" t="s">
        <v>13</v>
      </c>
      <c r="B57" s="16" t="s">
        <v>47</v>
      </c>
      <c r="C57" s="7">
        <v>24542023934.5</v>
      </c>
      <c r="D57" s="7"/>
      <c r="E57" s="7">
        <v>8729680682.2000008</v>
      </c>
      <c r="F57" s="7"/>
      <c r="G57" s="7"/>
      <c r="H57" s="7"/>
      <c r="I57" s="7">
        <v>1362201619784</v>
      </c>
      <c r="J57" s="7"/>
      <c r="K57" s="7">
        <v>6428606511.1199999</v>
      </c>
      <c r="L57" s="7"/>
      <c r="M57" s="7">
        <v>4916625189389</v>
      </c>
      <c r="N57" s="7"/>
      <c r="O57" s="7">
        <v>234592623</v>
      </c>
      <c r="P57" s="7"/>
      <c r="Q57" s="7">
        <v>1204619790</v>
      </c>
      <c r="R57" s="7">
        <v>21568663873</v>
      </c>
      <c r="S57" s="7">
        <f t="shared" si="2"/>
        <v>6319966332713.8203</v>
      </c>
      <c r="T57" s="7">
        <f t="shared" si="2"/>
        <v>21568663873</v>
      </c>
    </row>
    <row r="58" spans="1:20" ht="15.75" x14ac:dyDescent="0.25">
      <c r="A58" s="4" t="s">
        <v>14</v>
      </c>
      <c r="B58" s="16" t="s">
        <v>48</v>
      </c>
      <c r="C58" s="7">
        <v>67020531540</v>
      </c>
      <c r="D58" s="7"/>
      <c r="E58" s="7">
        <v>50691754739</v>
      </c>
      <c r="F58" s="7">
        <v>7150000</v>
      </c>
      <c r="G58" s="7"/>
      <c r="H58" s="7"/>
      <c r="I58" s="7"/>
      <c r="J58" s="7"/>
      <c r="K58" s="7">
        <v>20857229762.220001</v>
      </c>
      <c r="L58" s="7"/>
      <c r="M58" s="7"/>
      <c r="N58" s="7"/>
      <c r="O58" s="7">
        <v>29630252417</v>
      </c>
      <c r="P58" s="7"/>
      <c r="Q58" s="7">
        <v>10039921541</v>
      </c>
      <c r="R58" s="7">
        <v>41961795784</v>
      </c>
      <c r="S58" s="7">
        <f t="shared" si="2"/>
        <v>178239689999.22</v>
      </c>
      <c r="T58" s="7">
        <f t="shared" si="2"/>
        <v>41968945784</v>
      </c>
    </row>
    <row r="59" spans="1:20" ht="15.75" x14ac:dyDescent="0.25">
      <c r="A59" s="4" t="s">
        <v>15</v>
      </c>
      <c r="B59" s="16" t="s">
        <v>49</v>
      </c>
      <c r="C59" s="7">
        <v>50870583375</v>
      </c>
      <c r="D59" s="7">
        <v>18025000</v>
      </c>
      <c r="E59" s="7">
        <v>90930601304.643997</v>
      </c>
      <c r="F59" s="7">
        <v>28958900642.25</v>
      </c>
      <c r="G59" s="7"/>
      <c r="H59" s="7"/>
      <c r="I59" s="7">
        <v>10236362449</v>
      </c>
      <c r="J59" s="7"/>
      <c r="K59" s="7">
        <v>447186506.01999998</v>
      </c>
      <c r="L59" s="7"/>
      <c r="M59" s="7"/>
      <c r="N59" s="7"/>
      <c r="O59" s="7">
        <v>1179243833</v>
      </c>
      <c r="P59" s="7"/>
      <c r="Q59" s="7">
        <v>7262046844.5</v>
      </c>
      <c r="R59" s="7">
        <v>468113264637.177</v>
      </c>
      <c r="S59" s="7">
        <f t="shared" si="2"/>
        <v>160926024312.16397</v>
      </c>
      <c r="T59" s="7">
        <f t="shared" si="2"/>
        <v>497090190279.427</v>
      </c>
    </row>
    <row r="60" spans="1:20" ht="15.75" x14ac:dyDescent="0.25">
      <c r="A60" s="4" t="s">
        <v>16</v>
      </c>
      <c r="B60" s="16" t="s">
        <v>50</v>
      </c>
      <c r="C60" s="7">
        <v>37064135531.503998</v>
      </c>
      <c r="D60" s="7"/>
      <c r="E60" s="7">
        <v>5225058739.5</v>
      </c>
      <c r="F60" s="7">
        <v>22867167120</v>
      </c>
      <c r="G60" s="7"/>
      <c r="H60" s="7"/>
      <c r="I60" s="7"/>
      <c r="J60" s="7"/>
      <c r="K60" s="7">
        <v>752265952755</v>
      </c>
      <c r="L60" s="7"/>
      <c r="M60" s="7"/>
      <c r="N60" s="7"/>
      <c r="O60" s="7">
        <v>72447916</v>
      </c>
      <c r="P60" s="7"/>
      <c r="Q60" s="7">
        <v>3375421230</v>
      </c>
      <c r="R60" s="7">
        <v>1281670191856.02</v>
      </c>
      <c r="S60" s="7">
        <f t="shared" si="2"/>
        <v>798003016172.00403</v>
      </c>
      <c r="T60" s="7">
        <f t="shared" si="2"/>
        <v>1304537358976.02</v>
      </c>
    </row>
    <row r="61" spans="1:20" ht="15.75" x14ac:dyDescent="0.25">
      <c r="A61" s="4" t="s">
        <v>17</v>
      </c>
      <c r="B61" s="16" t="s">
        <v>51</v>
      </c>
      <c r="C61" s="7">
        <v>108130176296</v>
      </c>
      <c r="D61" s="7"/>
      <c r="E61" s="7">
        <v>19844930666.141998</v>
      </c>
      <c r="F61" s="7">
        <v>3383692100</v>
      </c>
      <c r="G61" s="7"/>
      <c r="H61" s="7"/>
      <c r="I61" s="7">
        <v>2900508336</v>
      </c>
      <c r="J61" s="7"/>
      <c r="K61" s="7">
        <v>33558646000</v>
      </c>
      <c r="L61" s="7"/>
      <c r="M61" s="7"/>
      <c r="N61" s="7"/>
      <c r="O61" s="7">
        <v>333647400</v>
      </c>
      <c r="P61" s="7"/>
      <c r="Q61" s="7">
        <v>4721812274</v>
      </c>
      <c r="R61" s="7">
        <v>1088423897409.46</v>
      </c>
      <c r="S61" s="7">
        <f t="shared" si="2"/>
        <v>169489720972.142</v>
      </c>
      <c r="T61" s="7">
        <f t="shared" si="2"/>
        <v>1091807589509.46</v>
      </c>
    </row>
    <row r="62" spans="1:20" ht="15.75" x14ac:dyDescent="0.25">
      <c r="A62" s="4" t="s">
        <v>18</v>
      </c>
      <c r="B62" s="16" t="s">
        <v>52</v>
      </c>
      <c r="C62" s="7">
        <v>184582232472.80801</v>
      </c>
      <c r="D62" s="7">
        <v>17348946947</v>
      </c>
      <c r="E62" s="7">
        <v>13641662057.875999</v>
      </c>
      <c r="F62" s="7">
        <v>18642881401</v>
      </c>
      <c r="G62" s="7"/>
      <c r="H62" s="7"/>
      <c r="I62" s="7">
        <v>602434011409.43201</v>
      </c>
      <c r="J62" s="7"/>
      <c r="K62" s="7">
        <v>2140673041.9400001</v>
      </c>
      <c r="L62" s="7"/>
      <c r="M62" s="7"/>
      <c r="N62" s="7"/>
      <c r="O62" s="7">
        <v>18389311074</v>
      </c>
      <c r="P62" s="7">
        <v>3270000</v>
      </c>
      <c r="Q62" s="7">
        <v>1301176550</v>
      </c>
      <c r="R62" s="7">
        <v>64127254655.419998</v>
      </c>
      <c r="S62" s="7">
        <f t="shared" si="2"/>
        <v>822489066606.05591</v>
      </c>
      <c r="T62" s="7">
        <f t="shared" si="2"/>
        <v>100122353003.42</v>
      </c>
    </row>
    <row r="63" spans="1:20" ht="15.75" x14ac:dyDescent="0.25">
      <c r="A63" s="4" t="s">
        <v>19</v>
      </c>
      <c r="B63" s="16" t="s">
        <v>53</v>
      </c>
      <c r="C63" s="7">
        <v>181325735597</v>
      </c>
      <c r="D63" s="7">
        <v>47580893962.199997</v>
      </c>
      <c r="E63" s="7">
        <v>43088385201.460999</v>
      </c>
      <c r="F63" s="7">
        <v>116724609470.375</v>
      </c>
      <c r="G63" s="7"/>
      <c r="H63" s="7">
        <v>307000</v>
      </c>
      <c r="I63" s="7">
        <v>4272879700</v>
      </c>
      <c r="J63" s="7"/>
      <c r="K63" s="7">
        <v>20872134.579999998</v>
      </c>
      <c r="L63" s="7"/>
      <c r="M63" s="7"/>
      <c r="N63" s="7"/>
      <c r="O63" s="7">
        <v>74122683</v>
      </c>
      <c r="P63" s="7">
        <v>12340732332.6</v>
      </c>
      <c r="Q63" s="7">
        <v>1543412750</v>
      </c>
      <c r="R63" s="7">
        <v>789999222419.45898</v>
      </c>
      <c r="S63" s="7">
        <f t="shared" si="2"/>
        <v>230325408066.04099</v>
      </c>
      <c r="T63" s="7">
        <f t="shared" si="2"/>
        <v>966645765184.63403</v>
      </c>
    </row>
    <row r="64" spans="1:20" ht="15.75" x14ac:dyDescent="0.25">
      <c r="A64" s="4" t="s">
        <v>20</v>
      </c>
      <c r="B64" s="16" t="s">
        <v>54</v>
      </c>
      <c r="C64" s="7">
        <v>30682898660.014</v>
      </c>
      <c r="D64" s="7">
        <v>25167189015.049999</v>
      </c>
      <c r="E64" s="7">
        <v>2169732651553.1599</v>
      </c>
      <c r="F64" s="7">
        <v>166742353169.37701</v>
      </c>
      <c r="G64" s="7"/>
      <c r="H64" s="7"/>
      <c r="I64" s="7"/>
      <c r="J64" s="7"/>
      <c r="K64" s="7">
        <v>6870486946</v>
      </c>
      <c r="L64" s="7"/>
      <c r="M64" s="7"/>
      <c r="N64" s="7"/>
      <c r="O64" s="7">
        <v>69125000</v>
      </c>
      <c r="P64" s="7"/>
      <c r="Q64" s="7">
        <v>528613450</v>
      </c>
      <c r="R64" s="7">
        <v>13056591016511.199</v>
      </c>
      <c r="S64" s="7">
        <f t="shared" si="2"/>
        <v>2207883775609.1738</v>
      </c>
      <c r="T64" s="7">
        <f t="shared" si="2"/>
        <v>13248500558695.627</v>
      </c>
    </row>
    <row r="65" spans="1:20" ht="15.75" x14ac:dyDescent="0.25">
      <c r="A65" s="4" t="s">
        <v>55</v>
      </c>
      <c r="B65" s="16" t="s">
        <v>56</v>
      </c>
      <c r="C65" s="7">
        <v>33829890752.183998</v>
      </c>
      <c r="D65" s="7">
        <v>828570333</v>
      </c>
      <c r="E65" s="7">
        <v>12985786725.594</v>
      </c>
      <c r="F65" s="7">
        <v>4351392562</v>
      </c>
      <c r="G65" s="7"/>
      <c r="H65" s="7"/>
      <c r="I65" s="7"/>
      <c r="J65" s="7"/>
      <c r="K65" s="7">
        <v>1480840568.24</v>
      </c>
      <c r="L65" s="7"/>
      <c r="M65" s="7"/>
      <c r="N65" s="7"/>
      <c r="O65" s="7">
        <v>546498865</v>
      </c>
      <c r="P65" s="7">
        <v>79450000</v>
      </c>
      <c r="Q65" s="7">
        <v>2785302650</v>
      </c>
      <c r="R65" s="7">
        <v>4027895785</v>
      </c>
      <c r="S65" s="7">
        <f t="shared" si="2"/>
        <v>51628319561.017998</v>
      </c>
      <c r="T65" s="7">
        <f t="shared" si="2"/>
        <v>9287308680</v>
      </c>
    </row>
    <row r="66" spans="1:20" ht="15.75" x14ac:dyDescent="0.25">
      <c r="A66" s="4" t="s">
        <v>21</v>
      </c>
      <c r="B66" s="16" t="s">
        <v>57</v>
      </c>
      <c r="C66" s="7">
        <v>39430637156.055</v>
      </c>
      <c r="D66" s="7">
        <v>2829858575</v>
      </c>
      <c r="E66" s="7">
        <v>8173172037.3050003</v>
      </c>
      <c r="F66" s="7">
        <v>60477529390.619003</v>
      </c>
      <c r="G66" s="7"/>
      <c r="H66" s="7"/>
      <c r="I66" s="7">
        <v>13910560629</v>
      </c>
      <c r="J66" s="7"/>
      <c r="K66" s="7">
        <v>426944892</v>
      </c>
      <c r="L66" s="7"/>
      <c r="M66" s="7"/>
      <c r="N66" s="7"/>
      <c r="O66" s="7">
        <v>31478071</v>
      </c>
      <c r="P66" s="7">
        <v>4325000</v>
      </c>
      <c r="Q66" s="7">
        <v>940641050</v>
      </c>
      <c r="R66" s="7">
        <v>528030536470.21899</v>
      </c>
      <c r="S66" s="7">
        <f t="shared" si="2"/>
        <v>62913433835.360001</v>
      </c>
      <c r="T66" s="7">
        <f t="shared" si="2"/>
        <v>591342249435.83801</v>
      </c>
    </row>
    <row r="67" spans="1:20" ht="15.75" x14ac:dyDescent="0.25">
      <c r="A67" s="4" t="s">
        <v>58</v>
      </c>
      <c r="B67" s="16" t="s">
        <v>59</v>
      </c>
      <c r="C67" s="7">
        <v>2037666869870.98</v>
      </c>
      <c r="D67" s="7">
        <v>510282366</v>
      </c>
      <c r="E67" s="7">
        <v>211862764498.70001</v>
      </c>
      <c r="F67" s="7">
        <v>15546026099</v>
      </c>
      <c r="G67" s="7"/>
      <c r="H67" s="7"/>
      <c r="I67" s="7"/>
      <c r="J67" s="7"/>
      <c r="K67" s="7">
        <v>221353440</v>
      </c>
      <c r="L67" s="7"/>
      <c r="M67" s="7"/>
      <c r="N67" s="7"/>
      <c r="O67" s="7">
        <v>14155180099</v>
      </c>
      <c r="P67" s="7"/>
      <c r="Q67" s="7">
        <v>152531307739.608</v>
      </c>
      <c r="R67" s="7">
        <v>498269666607.76703</v>
      </c>
      <c r="S67" s="7">
        <f t="shared" si="2"/>
        <v>2416437475648.2881</v>
      </c>
      <c r="T67" s="7">
        <f t="shared" si="2"/>
        <v>514325975072.76703</v>
      </c>
    </row>
    <row r="68" spans="1:20" ht="15.75" x14ac:dyDescent="0.25">
      <c r="A68" s="4" t="s">
        <v>22</v>
      </c>
      <c r="B68" s="16" t="s">
        <v>60</v>
      </c>
      <c r="C68" s="7">
        <v>38308094603</v>
      </c>
      <c r="D68" s="7">
        <v>64845492009.287003</v>
      </c>
      <c r="E68" s="7">
        <v>1484442210406.5601</v>
      </c>
      <c r="F68" s="7">
        <v>222757197997.78799</v>
      </c>
      <c r="G68" s="7"/>
      <c r="H68" s="7"/>
      <c r="I68" s="7">
        <v>70826120313</v>
      </c>
      <c r="J68" s="7"/>
      <c r="K68" s="7">
        <v>34255261.039999999</v>
      </c>
      <c r="L68" s="7"/>
      <c r="M68" s="7"/>
      <c r="N68" s="7"/>
      <c r="O68" s="7">
        <v>43965000</v>
      </c>
      <c r="P68" s="7"/>
      <c r="Q68" s="7">
        <v>311135402</v>
      </c>
      <c r="R68" s="7">
        <v>6343863627471.5195</v>
      </c>
      <c r="S68" s="7">
        <f t="shared" si="2"/>
        <v>1593965780985.6001</v>
      </c>
      <c r="T68" s="7">
        <f t="shared" si="2"/>
        <v>6631466317478.5947</v>
      </c>
    </row>
    <row r="69" spans="1:20" ht="15.75" x14ac:dyDescent="0.25">
      <c r="A69" s="4" t="s">
        <v>23</v>
      </c>
      <c r="B69" s="16" t="s">
        <v>61</v>
      </c>
      <c r="C69" s="7">
        <v>123758338770</v>
      </c>
      <c r="D69" s="7">
        <v>233345250</v>
      </c>
      <c r="E69" s="7">
        <v>16175821444.966999</v>
      </c>
      <c r="F69" s="7">
        <v>4092528726</v>
      </c>
      <c r="G69" s="7"/>
      <c r="H69" s="7"/>
      <c r="I69" s="7"/>
      <c r="J69" s="7"/>
      <c r="K69" s="7">
        <v>1243051147</v>
      </c>
      <c r="L69" s="7"/>
      <c r="M69" s="7"/>
      <c r="N69" s="7"/>
      <c r="O69" s="7">
        <v>868445000</v>
      </c>
      <c r="P69" s="7"/>
      <c r="Q69" s="7">
        <v>14765039735</v>
      </c>
      <c r="R69" s="7">
        <v>16681362578</v>
      </c>
      <c r="S69" s="7">
        <f t="shared" si="2"/>
        <v>156810696096.96701</v>
      </c>
      <c r="T69" s="7">
        <f t="shared" si="2"/>
        <v>21007236554</v>
      </c>
    </row>
    <row r="70" spans="1:20" ht="15.75" x14ac:dyDescent="0.25">
      <c r="A70" s="4" t="s">
        <v>24</v>
      </c>
      <c r="B70" s="16" t="s">
        <v>62</v>
      </c>
      <c r="C70" s="7">
        <v>12050129137</v>
      </c>
      <c r="D70" s="7">
        <v>1123328000</v>
      </c>
      <c r="E70" s="7">
        <v>2974527387</v>
      </c>
      <c r="F70" s="7">
        <v>66621480</v>
      </c>
      <c r="G70" s="7"/>
      <c r="H70" s="7"/>
      <c r="I70" s="7">
        <v>44690000000</v>
      </c>
      <c r="J70" s="7"/>
      <c r="K70" s="7">
        <v>567657305.60000002</v>
      </c>
      <c r="L70" s="7"/>
      <c r="M70" s="7"/>
      <c r="N70" s="7"/>
      <c r="O70" s="7">
        <v>10447550</v>
      </c>
      <c r="P70" s="7"/>
      <c r="Q70" s="7">
        <v>154182500</v>
      </c>
      <c r="R70" s="7">
        <v>31568814506</v>
      </c>
      <c r="S70" s="7">
        <f t="shared" si="2"/>
        <v>60446943879.599998</v>
      </c>
      <c r="T70" s="7">
        <f t="shared" si="2"/>
        <v>32758763986</v>
      </c>
    </row>
    <row r="71" spans="1:20" ht="15.75" x14ac:dyDescent="0.25">
      <c r="A71" s="4" t="s">
        <v>25</v>
      </c>
      <c r="B71" s="16" t="s">
        <v>63</v>
      </c>
      <c r="C71" s="7">
        <v>25720506262</v>
      </c>
      <c r="D71" s="7">
        <v>78685997</v>
      </c>
      <c r="E71" s="7">
        <v>27473890809</v>
      </c>
      <c r="F71" s="7">
        <v>297841812</v>
      </c>
      <c r="G71" s="7"/>
      <c r="H71" s="7"/>
      <c r="I71" s="7"/>
      <c r="J71" s="7"/>
      <c r="K71" s="7">
        <v>42878204</v>
      </c>
      <c r="L71" s="7"/>
      <c r="M71" s="7"/>
      <c r="N71" s="7"/>
      <c r="O71" s="7">
        <v>4444210624</v>
      </c>
      <c r="P71" s="7">
        <v>24250000</v>
      </c>
      <c r="Q71" s="7">
        <v>5290993751</v>
      </c>
      <c r="R71" s="7">
        <v>3116262444</v>
      </c>
      <c r="S71" s="7">
        <f t="shared" si="2"/>
        <v>62972479650</v>
      </c>
      <c r="T71" s="7">
        <f t="shared" si="2"/>
        <v>3517040253</v>
      </c>
    </row>
    <row r="72" spans="1:20" ht="15.75" x14ac:dyDescent="0.25">
      <c r="A72" s="4" t="s">
        <v>26</v>
      </c>
      <c r="B72" s="16" t="s">
        <v>64</v>
      </c>
      <c r="C72" s="7">
        <v>9120719812</v>
      </c>
      <c r="D72" s="7">
        <v>145068801</v>
      </c>
      <c r="E72" s="7">
        <v>5752830063</v>
      </c>
      <c r="F72" s="7">
        <v>2323826765</v>
      </c>
      <c r="G72" s="7"/>
      <c r="H72" s="7"/>
      <c r="I72" s="7"/>
      <c r="J72" s="7"/>
      <c r="K72" s="7"/>
      <c r="L72" s="7"/>
      <c r="M72" s="7">
        <v>205663549317</v>
      </c>
      <c r="N72" s="7"/>
      <c r="O72" s="7">
        <v>133790000</v>
      </c>
      <c r="P72" s="7"/>
      <c r="Q72" s="7">
        <v>796126591</v>
      </c>
      <c r="R72" s="7">
        <v>14374006125</v>
      </c>
      <c r="S72" s="7">
        <f t="shared" si="2"/>
        <v>221467015783</v>
      </c>
      <c r="T72" s="7">
        <f t="shared" si="2"/>
        <v>16842901691</v>
      </c>
    </row>
    <row r="73" spans="1:20" ht="15.75" x14ac:dyDescent="0.25">
      <c r="A73" s="4" t="s">
        <v>27</v>
      </c>
      <c r="B73" s="16" t="s">
        <v>65</v>
      </c>
      <c r="C73" s="7">
        <v>9854250795</v>
      </c>
      <c r="D73" s="7"/>
      <c r="E73" s="7">
        <v>8269238627</v>
      </c>
      <c r="F73" s="7">
        <v>70894098</v>
      </c>
      <c r="G73" s="7"/>
      <c r="H73" s="7"/>
      <c r="I73" s="7"/>
      <c r="J73" s="7"/>
      <c r="K73" s="7"/>
      <c r="L73" s="7"/>
      <c r="M73" s="7"/>
      <c r="N73" s="7"/>
      <c r="O73" s="7">
        <v>543956027</v>
      </c>
      <c r="P73" s="7"/>
      <c r="Q73" s="7">
        <v>2948991110</v>
      </c>
      <c r="R73" s="7">
        <v>625191071</v>
      </c>
      <c r="S73" s="7">
        <f t="shared" si="2"/>
        <v>21616436559</v>
      </c>
      <c r="T73" s="7">
        <f t="shared" si="2"/>
        <v>696085169</v>
      </c>
    </row>
    <row r="74" spans="1:20" ht="15.75" x14ac:dyDescent="0.25">
      <c r="A74" s="4" t="s">
        <v>28</v>
      </c>
      <c r="B74" s="16" t="s">
        <v>66</v>
      </c>
      <c r="C74" s="7">
        <v>7088610790998</v>
      </c>
      <c r="D74" s="7">
        <v>46685999855</v>
      </c>
      <c r="E74" s="7">
        <v>1287378638764</v>
      </c>
      <c r="F74" s="7">
        <v>892463816459</v>
      </c>
      <c r="G74" s="7"/>
      <c r="H74" s="7"/>
      <c r="I74" s="7">
        <v>220341827251</v>
      </c>
      <c r="J74" s="7"/>
      <c r="K74" s="7">
        <v>286411277475</v>
      </c>
      <c r="L74" s="7">
        <v>914268569541</v>
      </c>
      <c r="M74" s="7">
        <v>481590333482</v>
      </c>
      <c r="N74" s="7"/>
      <c r="O74" s="7">
        <v>205718440775</v>
      </c>
      <c r="P74" s="7"/>
      <c r="Q74" s="7">
        <v>367127434457</v>
      </c>
      <c r="R74" s="7">
        <v>3547456166620</v>
      </c>
      <c r="S74" s="7">
        <f t="shared" si="2"/>
        <v>9937178743202</v>
      </c>
      <c r="T74" s="7">
        <f t="shared" si="2"/>
        <v>5400874552475</v>
      </c>
    </row>
    <row r="75" spans="1:20" ht="15.75" x14ac:dyDescent="0.25">
      <c r="A75" s="4" t="s">
        <v>29</v>
      </c>
      <c r="B75" s="16" t="s">
        <v>67</v>
      </c>
      <c r="C75" s="7">
        <v>412650936601.47998</v>
      </c>
      <c r="D75" s="7"/>
      <c r="E75" s="7">
        <v>583887594251.25403</v>
      </c>
      <c r="F75" s="7">
        <v>799216330</v>
      </c>
      <c r="G75" s="7"/>
      <c r="H75" s="7"/>
      <c r="I75" s="7">
        <v>14669800000</v>
      </c>
      <c r="J75" s="7"/>
      <c r="K75" s="7"/>
      <c r="L75" s="7">
        <v>6826344320623</v>
      </c>
      <c r="M75" s="7"/>
      <c r="N75" s="7"/>
      <c r="O75" s="7">
        <v>271019403844</v>
      </c>
      <c r="P75" s="7"/>
      <c r="Q75" s="7">
        <v>65548682425</v>
      </c>
      <c r="R75" s="7">
        <v>169855317605</v>
      </c>
      <c r="S75" s="7">
        <f t="shared" si="2"/>
        <v>1347776417121.7339</v>
      </c>
      <c r="T75" s="7">
        <f t="shared" si="2"/>
        <v>6996998854558</v>
      </c>
    </row>
    <row r="76" spans="1:20" ht="15.75" x14ac:dyDescent="0.25">
      <c r="A76" s="4" t="s">
        <v>30</v>
      </c>
      <c r="B76" s="16" t="s">
        <v>68</v>
      </c>
      <c r="C76" s="7">
        <v>271608537917</v>
      </c>
      <c r="D76" s="7"/>
      <c r="E76" s="7">
        <v>33361805896</v>
      </c>
      <c r="F76" s="7"/>
      <c r="G76" s="7"/>
      <c r="H76" s="7"/>
      <c r="I76" s="7"/>
      <c r="J76" s="7"/>
      <c r="K76" s="7">
        <v>13904550</v>
      </c>
      <c r="L76" s="7"/>
      <c r="M76" s="7"/>
      <c r="N76" s="7"/>
      <c r="O76" s="7">
        <v>54589917</v>
      </c>
      <c r="P76" s="7"/>
      <c r="Q76" s="7">
        <v>2730720175</v>
      </c>
      <c r="R76" s="7">
        <v>18270631481</v>
      </c>
      <c r="S76" s="7">
        <f t="shared" si="2"/>
        <v>307769558455</v>
      </c>
      <c r="T76" s="7">
        <f t="shared" si="2"/>
        <v>18270631481</v>
      </c>
    </row>
    <row r="77" spans="1:20" ht="15.75" x14ac:dyDescent="0.25">
      <c r="A77" s="4" t="s">
        <v>69</v>
      </c>
      <c r="B77" s="16" t="s">
        <v>70</v>
      </c>
      <c r="C77" s="7">
        <v>24230041519</v>
      </c>
      <c r="D77" s="7"/>
      <c r="E77" s="7">
        <v>5418904017</v>
      </c>
      <c r="F77" s="7"/>
      <c r="G77" s="7"/>
      <c r="H77" s="7"/>
      <c r="I77" s="7"/>
      <c r="J77" s="7"/>
      <c r="K77" s="7">
        <v>17997108179</v>
      </c>
      <c r="L77" s="7"/>
      <c r="M77" s="7"/>
      <c r="N77" s="7"/>
      <c r="O77" s="7">
        <v>1414664486</v>
      </c>
      <c r="P77" s="7"/>
      <c r="Q77" s="7">
        <v>1317610925</v>
      </c>
      <c r="R77" s="7">
        <v>5000</v>
      </c>
      <c r="S77" s="7">
        <f t="shared" si="2"/>
        <v>50378329126</v>
      </c>
      <c r="T77" s="7">
        <f t="shared" si="2"/>
        <v>5000</v>
      </c>
    </row>
    <row r="78" spans="1:20" ht="15.75" x14ac:dyDescent="0.25">
      <c r="A78" s="4" t="s">
        <v>31</v>
      </c>
      <c r="B78" s="16" t="s">
        <v>71</v>
      </c>
      <c r="C78" s="7">
        <v>42587797574978.602</v>
      </c>
      <c r="D78" s="7">
        <v>210013745738.53699</v>
      </c>
      <c r="E78" s="7">
        <v>11935576916044</v>
      </c>
      <c r="F78" s="7">
        <v>1739305194622.53</v>
      </c>
      <c r="G78" s="7">
        <v>960807658902.21997</v>
      </c>
      <c r="H78" s="7">
        <v>307000</v>
      </c>
      <c r="I78" s="7">
        <v>2894284212354.5898</v>
      </c>
      <c r="J78" s="7"/>
      <c r="K78" s="7">
        <v>3169762882660.1802</v>
      </c>
      <c r="L78" s="7">
        <v>7741578584164</v>
      </c>
      <c r="M78" s="7">
        <v>6744198109276</v>
      </c>
      <c r="N78" s="7"/>
      <c r="O78" s="7">
        <v>9063208171983.0898</v>
      </c>
      <c r="P78" s="7">
        <v>377745289164.59998</v>
      </c>
      <c r="Q78" s="7">
        <v>1391170783179</v>
      </c>
      <c r="R78" s="7">
        <v>30312106862626.5</v>
      </c>
      <c r="S78" s="7">
        <f t="shared" si="2"/>
        <v>78746806309377.672</v>
      </c>
      <c r="T78" s="7">
        <f t="shared" si="2"/>
        <v>40380749983316.164</v>
      </c>
    </row>
    <row r="80" spans="1:20" ht="15.75" x14ac:dyDescent="0.2">
      <c r="A80" s="20" t="s">
        <v>134</v>
      </c>
      <c r="B80" s="20"/>
      <c r="C80" s="20"/>
      <c r="D80" s="20"/>
      <c r="E80" s="20"/>
    </row>
    <row r="81" spans="1:5" ht="15.75" x14ac:dyDescent="0.2">
      <c r="A81" s="2" t="s">
        <v>72</v>
      </c>
      <c r="B81" s="3" t="s">
        <v>73</v>
      </c>
      <c r="C81" s="3" t="s">
        <v>129</v>
      </c>
      <c r="D81" s="3" t="s">
        <v>130</v>
      </c>
      <c r="E81" s="3" t="s">
        <v>131</v>
      </c>
    </row>
    <row r="82" spans="1:5" ht="15.75" x14ac:dyDescent="0.25">
      <c r="A82" s="4" t="s">
        <v>74</v>
      </c>
      <c r="B82" s="5" t="s">
        <v>75</v>
      </c>
      <c r="C82" s="7">
        <v>42587797574978.602</v>
      </c>
      <c r="D82" s="8">
        <v>210013745738.53699</v>
      </c>
      <c r="E82" s="8">
        <f t="shared" ref="E82:E90" si="3">C82+D82</f>
        <v>42797811320717.141</v>
      </c>
    </row>
    <row r="83" spans="1:5" ht="15.75" x14ac:dyDescent="0.25">
      <c r="A83" s="4" t="s">
        <v>76</v>
      </c>
      <c r="B83" s="5" t="s">
        <v>77</v>
      </c>
      <c r="C83" s="7">
        <v>11935576916044</v>
      </c>
      <c r="D83" s="8">
        <v>1739305194622.53</v>
      </c>
      <c r="E83" s="8">
        <f t="shared" si="3"/>
        <v>13674882110666.529</v>
      </c>
    </row>
    <row r="84" spans="1:5" ht="15.75" x14ac:dyDescent="0.25">
      <c r="A84" s="4" t="s">
        <v>78</v>
      </c>
      <c r="B84" s="5" t="s">
        <v>79</v>
      </c>
      <c r="C84" s="7">
        <v>960807658902.21997</v>
      </c>
      <c r="D84" s="8">
        <v>307000</v>
      </c>
      <c r="E84" s="8">
        <f t="shared" si="3"/>
        <v>960807965902.21997</v>
      </c>
    </row>
    <row r="85" spans="1:5" ht="15.75" x14ac:dyDescent="0.25">
      <c r="A85" s="4" t="s">
        <v>80</v>
      </c>
      <c r="B85" s="5" t="s">
        <v>81</v>
      </c>
      <c r="C85" s="7">
        <v>2894284212354.5898</v>
      </c>
      <c r="D85" s="8"/>
      <c r="E85" s="8">
        <f t="shared" si="3"/>
        <v>2894284212354.5898</v>
      </c>
    </row>
    <row r="86" spans="1:5" ht="15.75" x14ac:dyDescent="0.25">
      <c r="A86" s="4" t="s">
        <v>82</v>
      </c>
      <c r="B86" s="5" t="s">
        <v>83</v>
      </c>
      <c r="C86" s="7">
        <v>3169762882660.1802</v>
      </c>
      <c r="D86" s="8">
        <v>7741578584164</v>
      </c>
      <c r="E86" s="8">
        <f t="shared" si="3"/>
        <v>10911341466824.18</v>
      </c>
    </row>
    <row r="87" spans="1:5" ht="15.75" x14ac:dyDescent="0.25">
      <c r="A87" s="4" t="s">
        <v>84</v>
      </c>
      <c r="B87" s="5" t="s">
        <v>85</v>
      </c>
      <c r="C87" s="7">
        <v>6744198109276</v>
      </c>
      <c r="D87" s="8"/>
      <c r="E87" s="8">
        <f t="shared" si="3"/>
        <v>6744198109276</v>
      </c>
    </row>
    <row r="88" spans="1:5" ht="15.75" x14ac:dyDescent="0.25">
      <c r="A88" s="4" t="s">
        <v>86</v>
      </c>
      <c r="B88" s="5" t="s">
        <v>87</v>
      </c>
      <c r="C88" s="7">
        <v>9063208171983.0898</v>
      </c>
      <c r="D88" s="8">
        <v>377745289164.59998</v>
      </c>
      <c r="E88" s="8">
        <f t="shared" si="3"/>
        <v>9440953461147.6895</v>
      </c>
    </row>
    <row r="89" spans="1:5" ht="15.75" x14ac:dyDescent="0.25">
      <c r="A89" s="4" t="s">
        <v>88</v>
      </c>
      <c r="B89" s="5" t="s">
        <v>89</v>
      </c>
      <c r="C89" s="7">
        <v>1391170783179</v>
      </c>
      <c r="D89" s="8">
        <v>30312106862626.5</v>
      </c>
      <c r="E89" s="8">
        <f t="shared" si="3"/>
        <v>31703277645805.5</v>
      </c>
    </row>
    <row r="90" spans="1:5" ht="15.75" x14ac:dyDescent="0.25">
      <c r="A90" s="4" t="s">
        <v>32</v>
      </c>
      <c r="B90" s="5" t="s">
        <v>71</v>
      </c>
      <c r="C90" s="7">
        <f>SUM(C82:C89)</f>
        <v>78746806309377.672</v>
      </c>
      <c r="D90" s="8">
        <v>40380749983316.203</v>
      </c>
      <c r="E90" s="8">
        <f t="shared" si="3"/>
        <v>119127556292693.87</v>
      </c>
    </row>
    <row r="91" spans="1:5" ht="15" x14ac:dyDescent="0.25">
      <c r="C91" s="7"/>
    </row>
    <row r="92" spans="1:5" ht="15.75" x14ac:dyDescent="0.25">
      <c r="A92" s="21" t="s">
        <v>135</v>
      </c>
      <c r="B92" s="21"/>
      <c r="C92" s="21"/>
      <c r="D92" s="21"/>
      <c r="E92" s="21"/>
    </row>
    <row r="93" spans="1:5" ht="15.75" x14ac:dyDescent="0.2">
      <c r="A93" s="2" t="s">
        <v>116</v>
      </c>
      <c r="B93" s="3" t="s">
        <v>115</v>
      </c>
      <c r="C93" s="3" t="s">
        <v>129</v>
      </c>
      <c r="D93" s="3" t="s">
        <v>130</v>
      </c>
      <c r="E93" s="3" t="s">
        <v>131</v>
      </c>
    </row>
    <row r="94" spans="1:5" ht="15.75" x14ac:dyDescent="0.25">
      <c r="A94" s="4" t="s">
        <v>90</v>
      </c>
      <c r="B94" s="5" t="s">
        <v>91</v>
      </c>
      <c r="C94" s="7">
        <v>2518630551162.1602</v>
      </c>
      <c r="D94" s="7">
        <v>52700465</v>
      </c>
      <c r="E94" s="7">
        <f t="shared" ref="E94:E99" si="4">C94+D94</f>
        <v>2518683251627.1602</v>
      </c>
    </row>
    <row r="95" spans="1:5" ht="15.75" x14ac:dyDescent="0.25">
      <c r="A95" s="4" t="s">
        <v>92</v>
      </c>
      <c r="B95" s="5" t="s">
        <v>93</v>
      </c>
      <c r="C95" s="7">
        <v>100571556301.881</v>
      </c>
      <c r="D95" s="7"/>
      <c r="E95" s="7">
        <f t="shared" si="4"/>
        <v>100571556301.881</v>
      </c>
    </row>
    <row r="96" spans="1:5" ht="15.75" x14ac:dyDescent="0.25">
      <c r="A96" s="4" t="s">
        <v>82</v>
      </c>
      <c r="B96" s="5" t="s">
        <v>94</v>
      </c>
      <c r="C96" s="7">
        <v>50494497630</v>
      </c>
      <c r="D96" s="7"/>
      <c r="E96" s="7">
        <f t="shared" si="4"/>
        <v>50494497630</v>
      </c>
    </row>
    <row r="97" spans="1:5" ht="15.75" x14ac:dyDescent="0.25">
      <c r="A97" s="4" t="s">
        <v>95</v>
      </c>
      <c r="B97" s="5" t="s">
        <v>96</v>
      </c>
      <c r="C97" s="7">
        <v>110996915449847</v>
      </c>
      <c r="D97" s="7">
        <v>111024239369.98199</v>
      </c>
      <c r="E97" s="7">
        <f t="shared" si="4"/>
        <v>111107939689216.98</v>
      </c>
    </row>
    <row r="98" spans="1:5" ht="15.75" x14ac:dyDescent="0.25">
      <c r="A98" s="4" t="s">
        <v>97</v>
      </c>
      <c r="B98" s="5" t="s">
        <v>98</v>
      </c>
      <c r="C98" s="7">
        <v>62386812367.022003</v>
      </c>
      <c r="D98" s="7"/>
      <c r="E98" s="7">
        <f t="shared" si="4"/>
        <v>62386812367.022003</v>
      </c>
    </row>
    <row r="99" spans="1:5" ht="15.75" x14ac:dyDescent="0.25">
      <c r="A99" s="4" t="s">
        <v>32</v>
      </c>
      <c r="B99" s="5" t="s">
        <v>33</v>
      </c>
      <c r="C99" s="7">
        <v>113728998867308</v>
      </c>
      <c r="D99" s="7">
        <v>111076939834.98199</v>
      </c>
      <c r="E99" s="7">
        <f t="shared" si="4"/>
        <v>113840075807142.98</v>
      </c>
    </row>
    <row r="101" spans="1:5" ht="15.75" x14ac:dyDescent="0.25">
      <c r="A101" s="22" t="s">
        <v>136</v>
      </c>
      <c r="B101" s="23"/>
    </row>
    <row r="102" spans="1:5" ht="15" x14ac:dyDescent="0.25">
      <c r="A102" s="5" t="s">
        <v>117</v>
      </c>
      <c r="B102" s="18">
        <v>11065019111347</v>
      </c>
    </row>
    <row r="103" spans="1:5" ht="15" x14ac:dyDescent="0.25">
      <c r="A103" s="5" t="s">
        <v>118</v>
      </c>
      <c r="B103" s="18">
        <v>10194930783063</v>
      </c>
    </row>
    <row r="104" spans="1:5" ht="15" x14ac:dyDescent="0.25">
      <c r="A104" s="5" t="s">
        <v>119</v>
      </c>
      <c r="B104" s="18">
        <f>SUM(B102:B103)</f>
        <v>21259949894410</v>
      </c>
    </row>
  </sheetData>
  <mergeCells count="31">
    <mergeCell ref="A1:J1"/>
    <mergeCell ref="A3:J3"/>
    <mergeCell ref="A4:A5"/>
    <mergeCell ref="B4:B5"/>
    <mergeCell ref="C4:E4"/>
    <mergeCell ref="G4:I4"/>
    <mergeCell ref="A2:J2"/>
    <mergeCell ref="M44:N44"/>
    <mergeCell ref="O44:P44"/>
    <mergeCell ref="Q44:R44"/>
    <mergeCell ref="A41:T41"/>
    <mergeCell ref="S42:S44"/>
    <mergeCell ref="T42:T44"/>
    <mergeCell ref="A43:A44"/>
    <mergeCell ref="B43:B44"/>
    <mergeCell ref="C43:D43"/>
    <mergeCell ref="E43:F43"/>
    <mergeCell ref="G43:H43"/>
    <mergeCell ref="I43:J43"/>
    <mergeCell ref="K43:L43"/>
    <mergeCell ref="M43:N43"/>
    <mergeCell ref="O43:P43"/>
    <mergeCell ref="Q43:R43"/>
    <mergeCell ref="A80:E80"/>
    <mergeCell ref="A92:E92"/>
    <mergeCell ref="A101:B101"/>
    <mergeCell ref="I44:J44"/>
    <mergeCell ref="K44:L44"/>
    <mergeCell ref="C44:D44"/>
    <mergeCell ref="E44:F44"/>
    <mergeCell ref="G44:H44"/>
  </mergeCells>
  <printOptions horizontalCentered="1"/>
  <pageMargins left="0.5" right="0.5" top="0.5" bottom="0.2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VMCDCHTSR4DK-1850682920-132</_dlc_DocId>
    <_dlc_DocIdUrl xmlns="536e90f3-28f6-43a2-9886-69104c66b47c">
      <Url>http://cms-mof/_layouts/DocIdRedir.aspx?ID=VMCDCHTSR4DK-1850682920-132</Url>
      <Description>VMCDCHTSR4DK-1850682920-132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4BB5E0-EDF3-48E7-9171-6FC763CC5CDB}"/>
</file>

<file path=customXml/itemProps2.xml><?xml version="1.0" encoding="utf-8"?>
<ds:datastoreItem xmlns:ds="http://schemas.openxmlformats.org/officeDocument/2006/customXml" ds:itemID="{A40782E4-8EF8-467A-9325-B1AE6DB1F6D8}"/>
</file>

<file path=customXml/itemProps3.xml><?xml version="1.0" encoding="utf-8"?>
<ds:datastoreItem xmlns:ds="http://schemas.openxmlformats.org/officeDocument/2006/customXml" ds:itemID="{564C9459-673E-43F3-A9AE-E946FB0D2AD1}"/>
</file>

<file path=customXml/itemProps4.xml><?xml version="1.0" encoding="utf-8"?>
<ds:datastoreItem xmlns:ds="http://schemas.openxmlformats.org/officeDocument/2006/customXml" ds:itemID="{FA082688-2799-4564-8220-1759EE07E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2013</dc:title>
  <dc:creator>AL-Madar</dc:creator>
  <cp:lastModifiedBy>DR.Ahmed Saker 2o1O</cp:lastModifiedBy>
  <cp:lastPrinted>2015-03-26T06:20:55Z</cp:lastPrinted>
  <dcterms:created xsi:type="dcterms:W3CDTF">2014-02-03T09:30:47Z</dcterms:created>
  <dcterms:modified xsi:type="dcterms:W3CDTF">2015-04-05T05:41:13Z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a54e37cc-32f0-4afe-8092-952777cea254</vt:lpwstr>
  </property>
</Properties>
</file>