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9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ingMethod">'[1]Cover page'!$X$6:$X$7</definedName>
    <definedName name="Accrual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>#REF!</definedName>
    <definedName name="DATA_BS_2">#REF!</definedName>
    <definedName name="DATA_BS_3">#REF!</definedName>
    <definedName name="DATA_BS_4">#REF!</definedName>
    <definedName name="DATA_BS_5">#REF!</definedName>
    <definedName name="DATA_BS_6">#REF!</definedName>
    <definedName name="DATA_BS_7">#REF!</definedName>
    <definedName name="DATA_SGO_1">#REF!</definedName>
    <definedName name="DATA_SGO_2">#REF!,#REF!</definedName>
    <definedName name="DATA_SGO_3">#REF!</definedName>
    <definedName name="DATA_SGO_4">#REF!</definedName>
    <definedName name="DATA_SGO_5">#REF!</definedName>
    <definedName name="DATA_SGO_6">#REF!</definedName>
    <definedName name="DATA_SGO_7">#REF!</definedName>
    <definedName name="GFSLIST">#REF!</definedName>
    <definedName name="idjAIODJXASIOHCIAS">#REF!</definedName>
    <definedName name="jjjj">[4]Coverpage!$I$9</definedName>
    <definedName name="METADATA_COVERPAGE_1">[5]Coverpage!$I$12,[5]Coverpage!$I$14,[5]Coverpage!$I$15</definedName>
    <definedName name="Nature">'[1]Cover page'!$W$6:$W$8</definedName>
    <definedName name="NewGFSlist">#REF!</definedName>
    <definedName name="Reporting_BOR_DMXPlus_Code">'[5]Report Form'!$E$10</definedName>
    <definedName name="Reporting_Country_Code">[5]Coverpage!$I$9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>[5]Coverpage!$I$13</definedName>
    <definedName name="Reporting_Sector_Code">'[5]Report Form'!$I$9</definedName>
    <definedName name="Reporting_Sector_DMXPlus_Code">'[5]Report Form'!$I$11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E38" i="2" l="1"/>
  <c r="D38" i="2"/>
  <c r="H38" i="2" s="1"/>
  <c r="E37" i="2"/>
  <c r="D37" i="2"/>
  <c r="D36" i="2" s="1"/>
  <c r="G36" i="2"/>
  <c r="F36" i="2"/>
  <c r="E36" i="2"/>
  <c r="E35" i="2"/>
  <c r="D35" i="2"/>
  <c r="E34" i="2"/>
  <c r="E33" i="2" s="1"/>
  <c r="D34" i="2"/>
  <c r="G33" i="2"/>
  <c r="F33" i="2"/>
  <c r="D33" i="2"/>
  <c r="H33" i="2" s="1"/>
  <c r="E31" i="2"/>
  <c r="D31" i="2"/>
  <c r="H31" i="2" s="1"/>
  <c r="E30" i="2"/>
  <c r="D30" i="2"/>
  <c r="H30" i="2" s="1"/>
  <c r="E29" i="2"/>
  <c r="D29" i="2"/>
  <c r="H29" i="2" s="1"/>
  <c r="E28" i="2"/>
  <c r="D28" i="2"/>
  <c r="H28" i="2" s="1"/>
  <c r="E27" i="2"/>
  <c r="D27" i="2"/>
  <c r="H27" i="2" s="1"/>
  <c r="E26" i="2"/>
  <c r="D26" i="2"/>
  <c r="D25" i="2" s="1"/>
  <c r="G25" i="2"/>
  <c r="F25" i="2"/>
  <c r="E25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E13" i="2" s="1"/>
  <c r="D14" i="2"/>
  <c r="G13" i="2"/>
  <c r="F13" i="2"/>
  <c r="D13" i="2"/>
  <c r="H13" i="2" s="1"/>
  <c r="E12" i="2"/>
  <c r="D12" i="2"/>
  <c r="H12" i="2" s="1"/>
  <c r="E11" i="2"/>
  <c r="D11" i="2"/>
  <c r="H11" i="2" s="1"/>
  <c r="E10" i="2"/>
  <c r="D10" i="2"/>
  <c r="H10" i="2" s="1"/>
  <c r="E9" i="2"/>
  <c r="D9" i="2"/>
  <c r="D8" i="2" s="1"/>
  <c r="G8" i="2"/>
  <c r="F8" i="2"/>
  <c r="E8" i="2"/>
  <c r="H36" i="2" l="1"/>
  <c r="H25" i="2"/>
  <c r="H8" i="2"/>
  <c r="H14" i="2"/>
  <c r="H15" i="2"/>
  <c r="H16" i="2"/>
  <c r="H17" i="2"/>
  <c r="H18" i="2"/>
  <c r="H19" i="2"/>
  <c r="H20" i="2"/>
  <c r="H21" i="2"/>
  <c r="H22" i="2"/>
  <c r="H23" i="2"/>
  <c r="H34" i="2"/>
  <c r="H35" i="2"/>
  <c r="H9" i="2"/>
  <c r="H26" i="2"/>
  <c r="H37" i="2"/>
</calcChain>
</file>

<file path=xl/sharedStrings.xml><?xml version="1.0" encoding="utf-8"?>
<sst xmlns="http://schemas.openxmlformats.org/spreadsheetml/2006/main" count="87" uniqueCount="82">
  <si>
    <t>Iraqi Government Finance Statistics (GFS) data of the Year 2019 (Value in Billions Iraqi Dinar)</t>
  </si>
  <si>
    <t>بيانات احصاءات مالية الحكومة لدولة العراق لعام 2019 (القيمة بالمليار دينار عراقي)</t>
  </si>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</sst>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8</xdr:col>
      <xdr:colOff>762000</xdr:colOff>
      <xdr:row>1</xdr:row>
      <xdr:rowOff>609600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525"/>
          <a:ext cx="36766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0">
          <cell r="I10"/>
        </row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BI5">
            <v>735.72108805867106</v>
          </cell>
          <cell r="BM5">
            <v>988.08741201361602</v>
          </cell>
        </row>
        <row r="6">
          <cell r="BI6">
            <v>0.38131302</v>
          </cell>
          <cell r="BM6">
            <v>2.725549E-2</v>
          </cell>
        </row>
        <row r="7">
          <cell r="BI7">
            <v>6.9999999999999999E-4</v>
          </cell>
          <cell r="BM7">
            <v>1.952115152</v>
          </cell>
        </row>
        <row r="8">
          <cell r="BI8">
            <v>19568.064923312857</v>
          </cell>
          <cell r="BM8">
            <v>24376.46065560912</v>
          </cell>
        </row>
        <row r="10">
          <cell r="BI10">
            <v>9298.6539819821883</v>
          </cell>
          <cell r="BM10">
            <v>9912.8155830406104</v>
          </cell>
        </row>
        <row r="11">
          <cell r="BI11">
            <v>617.33063049577981</v>
          </cell>
          <cell r="BM11">
            <v>750.91896138030404</v>
          </cell>
        </row>
        <row r="12">
          <cell r="BI12">
            <v>0</v>
          </cell>
          <cell r="BM12">
            <v>0</v>
          </cell>
        </row>
        <row r="13">
          <cell r="BI13">
            <v>5.0561214861000003</v>
          </cell>
          <cell r="BM13">
            <v>0</v>
          </cell>
        </row>
        <row r="14">
          <cell r="BI14">
            <v>354.02986067000001</v>
          </cell>
          <cell r="BM14">
            <v>451.95680994299994</v>
          </cell>
        </row>
        <row r="15">
          <cell r="BI15">
            <v>352.82215398400001</v>
          </cell>
          <cell r="BM15">
            <v>398.92740305500001</v>
          </cell>
        </row>
        <row r="16">
          <cell r="BI16">
            <v>4285.9968863587983</v>
          </cell>
          <cell r="BM16">
            <v>5090.0568132752023</v>
          </cell>
        </row>
        <row r="17">
          <cell r="BI17">
            <v>419.24055402582297</v>
          </cell>
          <cell r="BM17">
            <v>715.0986837913722</v>
          </cell>
        </row>
        <row r="18">
          <cell r="BI18">
            <v>4971.0378353888391</v>
          </cell>
          <cell r="BM18">
            <v>8046.7531837792449</v>
          </cell>
        </row>
        <row r="19">
          <cell r="BI19">
            <v>4971.0378353888391</v>
          </cell>
          <cell r="BM19">
            <v>8046.7531837792449</v>
          </cell>
        </row>
        <row r="22">
          <cell r="BI22">
            <v>356.73689887515599</v>
          </cell>
          <cell r="BM22">
            <v>1130.5051773978471</v>
          </cell>
        </row>
        <row r="23">
          <cell r="BI23">
            <v>0</v>
          </cell>
          <cell r="BM23">
            <v>0</v>
          </cell>
        </row>
        <row r="24">
          <cell r="BI24">
            <v>0</v>
          </cell>
          <cell r="BM24">
            <v>0</v>
          </cell>
        </row>
        <row r="25">
          <cell r="BI25">
            <v>-0.31123690800000003</v>
          </cell>
          <cell r="BM25">
            <v>-2.37124888</v>
          </cell>
        </row>
        <row r="26">
          <cell r="BI26">
            <v>15689.555850969846</v>
          </cell>
          <cell r="BM26">
            <v>18447.908183003339</v>
          </cell>
        </row>
        <row r="27">
          <cell r="BI27">
            <v>4614.6121734216831</v>
          </cell>
          <cell r="BM27">
            <v>6918.6192552613975</v>
          </cell>
        </row>
        <row r="30">
          <cell r="BI30">
            <v>1029.9982971699894</v>
          </cell>
          <cell r="BM30">
            <v>-1624.4404360676017</v>
          </cell>
        </row>
        <row r="31">
          <cell r="BI31">
            <v>0</v>
          </cell>
          <cell r="BM31">
            <v>0</v>
          </cell>
        </row>
        <row r="33">
          <cell r="BI33">
            <v>857.06270991946087</v>
          </cell>
          <cell r="BM33">
            <v>-659.54757778139196</v>
          </cell>
        </row>
        <row r="34">
          <cell r="BI34">
            <v>0</v>
          </cell>
          <cell r="BM3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1"/>
      <sheetName val="Balance Sheet1"/>
      <sheetName val="Sources &amp; Uses of Cash1"/>
      <sheetName val="Stmt of Govt Operations"/>
      <sheetName val="balance sheet"/>
      <sheetName val="Report Form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</sheetNames>
    <sheetDataSet>
      <sheetData sheetId="0">
        <row r="9">
          <cell r="I9" t="str">
            <v>433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D1" workbookViewId="0">
      <selection activeCell="N11" sqref="N10:N11"/>
    </sheetView>
  </sheetViews>
  <sheetFormatPr defaultRowHeight="14.25" x14ac:dyDescent="0.2"/>
  <cols>
    <col min="1" max="1" width="1.75" hidden="1" customWidth="1"/>
    <col min="2" max="2" width="5.625" bestFit="1" customWidth="1"/>
    <col min="3" max="3" width="28.75" bestFit="1" customWidth="1"/>
    <col min="4" max="4" width="7.625" bestFit="1" customWidth="1"/>
    <col min="5" max="5" width="8.125" bestFit="1" customWidth="1"/>
    <col min="6" max="6" width="8.25" bestFit="1" customWidth="1"/>
    <col min="7" max="7" width="8.125" bestFit="1" customWidth="1"/>
    <col min="8" max="8" width="6.125" bestFit="1" customWidth="1"/>
    <col min="9" max="9" width="21.5" bestFit="1" customWidth="1"/>
    <col min="10" max="10" width="4.125" bestFit="1" customWidth="1"/>
  </cols>
  <sheetData>
    <row r="1" spans="1:10" s="1" customFormat="1" ht="50.1" customHeight="1" x14ac:dyDescent="0.2"/>
    <row r="2" spans="1:10" s="1" customFormat="1" ht="50.1" customHeight="1" x14ac:dyDescent="0.2"/>
    <row r="3" spans="1:10" ht="15.75" x14ac:dyDescent="0.2">
      <c r="A3" s="1"/>
      <c r="B3" s="30" t="s">
        <v>0</v>
      </c>
      <c r="C3" s="30"/>
      <c r="D3" s="30"/>
      <c r="E3" s="30"/>
      <c r="F3" s="30"/>
      <c r="G3" s="30"/>
      <c r="H3" s="30"/>
      <c r="I3" s="30"/>
      <c r="J3" s="30"/>
    </row>
    <row r="4" spans="1:10" ht="15.75" x14ac:dyDescent="0.2">
      <c r="A4" s="1"/>
      <c r="B4" s="30" t="s">
        <v>1</v>
      </c>
      <c r="C4" s="30"/>
      <c r="D4" s="30"/>
      <c r="E4" s="30"/>
      <c r="F4" s="30"/>
      <c r="G4" s="30"/>
      <c r="H4" s="30"/>
      <c r="I4" s="30"/>
      <c r="J4" s="30"/>
    </row>
    <row r="5" spans="1:10" ht="15" x14ac:dyDescent="0.2">
      <c r="A5" s="1"/>
      <c r="B5" s="31" t="s">
        <v>2</v>
      </c>
      <c r="C5" s="31" t="s">
        <v>3</v>
      </c>
      <c r="D5" s="32">
        <v>2019</v>
      </c>
      <c r="E5" s="32"/>
      <c r="F5" s="32"/>
      <c r="G5" s="32"/>
      <c r="H5" s="32"/>
      <c r="I5" s="31" t="s">
        <v>4</v>
      </c>
      <c r="J5" s="31" t="s">
        <v>5</v>
      </c>
    </row>
    <row r="6" spans="1:10" ht="15" x14ac:dyDescent="0.2">
      <c r="A6" s="1"/>
      <c r="B6" s="31"/>
      <c r="C6" s="31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31"/>
      <c r="J6" s="31"/>
    </row>
    <row r="7" spans="1:10" ht="15" x14ac:dyDescent="0.2">
      <c r="A7" s="1"/>
      <c r="B7" s="31"/>
      <c r="C7" s="31"/>
      <c r="D7" s="2" t="s">
        <v>11</v>
      </c>
      <c r="E7" s="2" t="s">
        <v>12</v>
      </c>
      <c r="F7" s="2" t="s">
        <v>13</v>
      </c>
      <c r="G7" s="2" t="s">
        <v>14</v>
      </c>
      <c r="H7" s="2">
        <v>2019</v>
      </c>
      <c r="I7" s="31"/>
      <c r="J7" s="31"/>
    </row>
    <row r="8" spans="1:10" x14ac:dyDescent="0.2">
      <c r="A8" s="1"/>
      <c r="B8" s="3">
        <v>1</v>
      </c>
      <c r="C8" s="4" t="s">
        <v>15</v>
      </c>
      <c r="D8" s="5">
        <f>SUM(D9:D12)</f>
        <v>20304.168024391529</v>
      </c>
      <c r="E8" s="5">
        <f>SUM(E9:E12)</f>
        <v>25366.527438264737</v>
      </c>
      <c r="F8" s="5">
        <f>SUM(F9:F12)</f>
        <v>11525.108812447746</v>
      </c>
      <c r="G8" s="5">
        <f>SUM(G9:G12)</f>
        <v>0</v>
      </c>
      <c r="H8" s="5">
        <f>SUM(D8:G8)</f>
        <v>57195.804275104012</v>
      </c>
      <c r="I8" s="6" t="s">
        <v>16</v>
      </c>
      <c r="J8" s="7">
        <v>1</v>
      </c>
    </row>
    <row r="9" spans="1:10" x14ac:dyDescent="0.2">
      <c r="A9" s="1"/>
      <c r="B9" s="8">
        <v>11</v>
      </c>
      <c r="C9" s="9" t="s">
        <v>17</v>
      </c>
      <c r="D9" s="10">
        <f>'[2]Statement I'!BI5</f>
        <v>735.72108805867106</v>
      </c>
      <c r="E9" s="10">
        <f>'[2]Statement I'!BM5</f>
        <v>988.08741201361602</v>
      </c>
      <c r="F9" s="10">
        <v>304.83702487236997</v>
      </c>
      <c r="G9" s="10"/>
      <c r="H9" s="5">
        <f t="shared" ref="H9:H38" si="0">SUM(D9:G9)</f>
        <v>2028.6455249446572</v>
      </c>
      <c r="I9" s="11" t="s">
        <v>18</v>
      </c>
      <c r="J9" s="12">
        <v>11</v>
      </c>
    </row>
    <row r="10" spans="1:10" x14ac:dyDescent="0.2">
      <c r="A10" s="1"/>
      <c r="B10" s="8">
        <v>12</v>
      </c>
      <c r="C10" s="9" t="s">
        <v>19</v>
      </c>
      <c r="D10" s="10">
        <f>'[2]Statement I'!BI6</f>
        <v>0.38131302</v>
      </c>
      <c r="E10" s="10">
        <f>'[2]Statement I'!BM6</f>
        <v>2.725549E-2</v>
      </c>
      <c r="F10" s="10">
        <v>2.297358E-2</v>
      </c>
      <c r="G10" s="10"/>
      <c r="H10" s="5">
        <f t="shared" si="0"/>
        <v>0.43154208999999999</v>
      </c>
      <c r="I10" s="11" t="s">
        <v>20</v>
      </c>
      <c r="J10" s="12">
        <v>12</v>
      </c>
    </row>
    <row r="11" spans="1:10" x14ac:dyDescent="0.2">
      <c r="A11" s="1"/>
      <c r="B11" s="8">
        <v>13</v>
      </c>
      <c r="C11" s="9" t="s">
        <v>21</v>
      </c>
      <c r="D11" s="10">
        <f>'[2]Statement I'!BI7</f>
        <v>6.9999999999999999E-4</v>
      </c>
      <c r="E11" s="10">
        <f>'[2]Statement I'!BM7</f>
        <v>1.952115152</v>
      </c>
      <c r="F11" s="10">
        <v>1.933667E-3</v>
      </c>
      <c r="G11" s="10"/>
      <c r="H11" s="5">
        <f t="shared" si="0"/>
        <v>1.954748819</v>
      </c>
      <c r="I11" s="11" t="s">
        <v>22</v>
      </c>
      <c r="J11" s="12">
        <v>13</v>
      </c>
    </row>
    <row r="12" spans="1:10" x14ac:dyDescent="0.2">
      <c r="A12" s="1"/>
      <c r="B12" s="8">
        <v>14</v>
      </c>
      <c r="C12" s="9" t="s">
        <v>23</v>
      </c>
      <c r="D12" s="10">
        <f>'[2]Statement I'!BI8</f>
        <v>19568.064923312857</v>
      </c>
      <c r="E12" s="10">
        <f>'[2]Statement I'!BM8</f>
        <v>24376.46065560912</v>
      </c>
      <c r="F12" s="10">
        <v>11220.246880328377</v>
      </c>
      <c r="G12" s="10"/>
      <c r="H12" s="5">
        <f t="shared" si="0"/>
        <v>55164.772459250358</v>
      </c>
      <c r="I12" s="11" t="s">
        <v>24</v>
      </c>
      <c r="J12" s="12">
        <v>14</v>
      </c>
    </row>
    <row r="13" spans="1:10" x14ac:dyDescent="0.2">
      <c r="A13" s="1"/>
      <c r="B13" s="3">
        <v>2</v>
      </c>
      <c r="C13" s="4" t="s">
        <v>25</v>
      </c>
      <c r="D13" s="5">
        <f>SUM(D14:D21)</f>
        <v>15333.13018900269</v>
      </c>
      <c r="E13" s="5">
        <f>SUM(E14:E21)</f>
        <v>17319.774254485492</v>
      </c>
      <c r="F13" s="5">
        <f>SUM(F14:F21)</f>
        <v>6014.4811347195709</v>
      </c>
      <c r="G13" s="5">
        <f>SUM(G14:G21)</f>
        <v>0</v>
      </c>
      <c r="H13" s="5">
        <f t="shared" si="0"/>
        <v>38667.385578207752</v>
      </c>
      <c r="I13" s="6" t="s">
        <v>26</v>
      </c>
      <c r="J13" s="7">
        <v>2</v>
      </c>
    </row>
    <row r="14" spans="1:10" x14ac:dyDescent="0.2">
      <c r="A14" s="1"/>
      <c r="B14" s="8">
        <v>21</v>
      </c>
      <c r="C14" s="9" t="s">
        <v>27</v>
      </c>
      <c r="D14" s="10">
        <f>'[2]Statement I'!BI10</f>
        <v>9298.6539819821883</v>
      </c>
      <c r="E14" s="10">
        <f>'[2]Statement I'!BM10</f>
        <v>9912.8155830406104</v>
      </c>
      <c r="F14" s="10">
        <v>3412.9067658670601</v>
      </c>
      <c r="G14" s="10"/>
      <c r="H14" s="5">
        <f t="shared" si="0"/>
        <v>22624.37633088986</v>
      </c>
      <c r="I14" s="11" t="s">
        <v>28</v>
      </c>
      <c r="J14" s="12">
        <v>21</v>
      </c>
    </row>
    <row r="15" spans="1:10" x14ac:dyDescent="0.2">
      <c r="A15" s="1"/>
      <c r="B15" s="8">
        <v>22</v>
      </c>
      <c r="C15" s="9" t="s">
        <v>29</v>
      </c>
      <c r="D15" s="10">
        <f>'[2]Statement I'!BI11</f>
        <v>617.33063049577981</v>
      </c>
      <c r="E15" s="10">
        <f>'[2]Statement I'!BM11</f>
        <v>750.91896138030404</v>
      </c>
      <c r="F15" s="10">
        <v>221.97206552219998</v>
      </c>
      <c r="G15" s="10"/>
      <c r="H15" s="5">
        <f t="shared" si="0"/>
        <v>1590.2216573982837</v>
      </c>
      <c r="I15" s="11" t="s">
        <v>30</v>
      </c>
      <c r="J15" s="12">
        <v>22</v>
      </c>
    </row>
    <row r="16" spans="1:10" x14ac:dyDescent="0.2">
      <c r="A16" s="1"/>
      <c r="B16" s="8">
        <v>23</v>
      </c>
      <c r="C16" s="9" t="s">
        <v>31</v>
      </c>
      <c r="D16" s="10">
        <f>'[2]Statement I'!BI12</f>
        <v>0</v>
      </c>
      <c r="E16" s="10">
        <f>'[2]Statement I'!BM12</f>
        <v>0</v>
      </c>
      <c r="F16" s="10">
        <v>0</v>
      </c>
      <c r="G16" s="10"/>
      <c r="H16" s="5">
        <f t="shared" si="0"/>
        <v>0</v>
      </c>
      <c r="I16" s="11" t="s">
        <v>32</v>
      </c>
      <c r="J16" s="12">
        <v>23</v>
      </c>
    </row>
    <row r="17" spans="1:10" x14ac:dyDescent="0.2">
      <c r="A17" s="1"/>
      <c r="B17" s="8">
        <v>24</v>
      </c>
      <c r="C17" s="9" t="s">
        <v>33</v>
      </c>
      <c r="D17" s="10">
        <f>'[2]Statement I'!BI13</f>
        <v>5.0561214861000003</v>
      </c>
      <c r="E17" s="10">
        <f>'[2]Statement I'!BM13</f>
        <v>0</v>
      </c>
      <c r="F17" s="10">
        <v>0</v>
      </c>
      <c r="G17" s="10"/>
      <c r="H17" s="5">
        <f t="shared" si="0"/>
        <v>5.0561214861000003</v>
      </c>
      <c r="I17" s="11" t="s">
        <v>34</v>
      </c>
      <c r="J17" s="12">
        <v>24</v>
      </c>
    </row>
    <row r="18" spans="1:10" x14ac:dyDescent="0.2">
      <c r="A18" s="1"/>
      <c r="B18" s="8">
        <v>25</v>
      </c>
      <c r="C18" s="9" t="s">
        <v>35</v>
      </c>
      <c r="D18" s="10">
        <f>'[2]Statement I'!BI14</f>
        <v>354.02986067000001</v>
      </c>
      <c r="E18" s="10">
        <f>'[2]Statement I'!BM14</f>
        <v>451.95680994299994</v>
      </c>
      <c r="F18" s="10">
        <v>202.47685925000002</v>
      </c>
      <c r="G18" s="10"/>
      <c r="H18" s="5">
        <f t="shared" si="0"/>
        <v>1008.4635298629998</v>
      </c>
      <c r="I18" s="11" t="s">
        <v>36</v>
      </c>
      <c r="J18" s="12">
        <v>25</v>
      </c>
    </row>
    <row r="19" spans="1:10" x14ac:dyDescent="0.2">
      <c r="A19" s="1"/>
      <c r="B19" s="8">
        <v>26</v>
      </c>
      <c r="C19" s="9" t="s">
        <v>37</v>
      </c>
      <c r="D19" s="10">
        <f>'[2]Statement I'!BI15</f>
        <v>352.82215398400001</v>
      </c>
      <c r="E19" s="10">
        <f>'[2]Statement I'!BM15</f>
        <v>398.92740305500001</v>
      </c>
      <c r="F19" s="10">
        <v>164.80806082528002</v>
      </c>
      <c r="G19" s="10"/>
      <c r="H19" s="5">
        <f t="shared" si="0"/>
        <v>916.55761786428002</v>
      </c>
      <c r="I19" s="11" t="s">
        <v>22</v>
      </c>
      <c r="J19" s="12">
        <v>26</v>
      </c>
    </row>
    <row r="20" spans="1:10" x14ac:dyDescent="0.2">
      <c r="A20" s="1"/>
      <c r="B20" s="8">
        <v>27</v>
      </c>
      <c r="C20" s="9" t="s">
        <v>38</v>
      </c>
      <c r="D20" s="10">
        <f>'[2]Statement I'!BI16</f>
        <v>4285.9968863587983</v>
      </c>
      <c r="E20" s="10">
        <f>'[2]Statement I'!BM16</f>
        <v>5090.0568132752023</v>
      </c>
      <c r="F20" s="10">
        <v>1778.446642521151</v>
      </c>
      <c r="G20" s="10"/>
      <c r="H20" s="5">
        <f t="shared" si="0"/>
        <v>11154.500342155152</v>
      </c>
      <c r="I20" s="11" t="s">
        <v>39</v>
      </c>
      <c r="J20" s="12">
        <v>27</v>
      </c>
    </row>
    <row r="21" spans="1:10" x14ac:dyDescent="0.2">
      <c r="A21" s="1"/>
      <c r="B21" s="8">
        <v>28</v>
      </c>
      <c r="C21" s="9" t="s">
        <v>40</v>
      </c>
      <c r="D21" s="10">
        <f>'[2]Statement I'!BI17</f>
        <v>419.24055402582297</v>
      </c>
      <c r="E21" s="10">
        <f>'[2]Statement I'!BM17</f>
        <v>715.0986837913722</v>
      </c>
      <c r="F21" s="10">
        <v>233.87074073388001</v>
      </c>
      <c r="G21" s="10"/>
      <c r="H21" s="5">
        <f t="shared" si="0"/>
        <v>1368.2099785510752</v>
      </c>
      <c r="I21" s="13" t="s">
        <v>41</v>
      </c>
      <c r="J21" s="12">
        <v>28</v>
      </c>
    </row>
    <row r="22" spans="1:10" x14ac:dyDescent="0.2">
      <c r="A22" s="1"/>
      <c r="B22" s="14" t="s">
        <v>42</v>
      </c>
      <c r="C22" s="15" t="s">
        <v>43</v>
      </c>
      <c r="D22" s="5">
        <f>'[2]Statement I'!BI18</f>
        <v>4971.0378353888391</v>
      </c>
      <c r="E22" s="5">
        <f>'[2]Statement I'!BM18</f>
        <v>8046.7531837792449</v>
      </c>
      <c r="F22" s="5">
        <v>5510.6276777281755</v>
      </c>
      <c r="G22" s="5"/>
      <c r="H22" s="5">
        <f t="shared" si="0"/>
        <v>18528.41869689626</v>
      </c>
      <c r="I22" s="6" t="s">
        <v>44</v>
      </c>
      <c r="J22" s="16" t="s">
        <v>42</v>
      </c>
    </row>
    <row r="23" spans="1:10" x14ac:dyDescent="0.2">
      <c r="A23" s="1"/>
      <c r="B23" s="14" t="s">
        <v>45</v>
      </c>
      <c r="C23" s="15" t="s">
        <v>46</v>
      </c>
      <c r="D23" s="5">
        <f>'[2]Statement I'!BI19</f>
        <v>4971.0378353888391</v>
      </c>
      <c r="E23" s="5">
        <f>'[2]Statement I'!BM19</f>
        <v>8046.7531837792449</v>
      </c>
      <c r="F23" s="5">
        <v>5510.6276777281755</v>
      </c>
      <c r="G23" s="5"/>
      <c r="H23" s="5">
        <f t="shared" si="0"/>
        <v>18528.41869689626</v>
      </c>
      <c r="I23" s="6" t="s">
        <v>47</v>
      </c>
      <c r="J23" s="16" t="s">
        <v>45</v>
      </c>
    </row>
    <row r="24" spans="1:10" x14ac:dyDescent="0.2">
      <c r="A24" s="1"/>
      <c r="B24" s="17"/>
      <c r="C24" s="18" t="s">
        <v>48</v>
      </c>
      <c r="D24" s="10"/>
      <c r="E24" s="10"/>
      <c r="F24" s="10"/>
      <c r="G24" s="10"/>
      <c r="H24" s="5"/>
      <c r="I24" s="19" t="s">
        <v>49</v>
      </c>
      <c r="J24" s="20"/>
    </row>
    <row r="25" spans="1:10" x14ac:dyDescent="0.2">
      <c r="A25" s="1"/>
      <c r="B25" s="14">
        <v>31</v>
      </c>
      <c r="C25" s="4" t="s">
        <v>50</v>
      </c>
      <c r="D25" s="5">
        <f>SUM(D26:D29)</f>
        <v>356.42566196715597</v>
      </c>
      <c r="E25" s="5">
        <f>SUM(E26:E29)</f>
        <v>1128.1339285178472</v>
      </c>
      <c r="F25" s="5">
        <f>SUM(F26:F29)</f>
        <v>2974.8090737722905</v>
      </c>
      <c r="G25" s="5">
        <f>SUM(G26:G29)</f>
        <v>0</v>
      </c>
      <c r="H25" s="5">
        <f t="shared" si="0"/>
        <v>4459.3686642572939</v>
      </c>
      <c r="I25" s="6" t="s">
        <v>51</v>
      </c>
      <c r="J25" s="7">
        <v>31</v>
      </c>
    </row>
    <row r="26" spans="1:10" x14ac:dyDescent="0.2">
      <c r="A26" s="1"/>
      <c r="B26" s="8">
        <v>311</v>
      </c>
      <c r="C26" s="9" t="s">
        <v>52</v>
      </c>
      <c r="D26" s="10">
        <f>'[2]Statement I'!BI22</f>
        <v>356.73689887515599</v>
      </c>
      <c r="E26" s="10">
        <f>'[2]Statement I'!BM22</f>
        <v>1130.5051773978471</v>
      </c>
      <c r="F26" s="10">
        <v>2974.9863674522903</v>
      </c>
      <c r="G26" s="10"/>
      <c r="H26" s="5">
        <f t="shared" si="0"/>
        <v>4462.2284437252929</v>
      </c>
      <c r="I26" s="13" t="s">
        <v>53</v>
      </c>
      <c r="J26" s="12">
        <v>311</v>
      </c>
    </row>
    <row r="27" spans="1:10" x14ac:dyDescent="0.2">
      <c r="A27" s="1"/>
      <c r="B27" s="21">
        <v>312</v>
      </c>
      <c r="C27" s="9" t="s">
        <v>54</v>
      </c>
      <c r="D27" s="10">
        <f>'[2]Statement I'!BI23</f>
        <v>0</v>
      </c>
      <c r="E27" s="10">
        <f>'[2]Statement I'!BM23</f>
        <v>0</v>
      </c>
      <c r="F27" s="10">
        <v>0</v>
      </c>
      <c r="G27" s="10"/>
      <c r="H27" s="5">
        <f t="shared" si="0"/>
        <v>0</v>
      </c>
      <c r="I27" s="13" t="s">
        <v>55</v>
      </c>
      <c r="J27" s="12">
        <v>312</v>
      </c>
    </row>
    <row r="28" spans="1:10" x14ac:dyDescent="0.2">
      <c r="A28" s="1"/>
      <c r="B28" s="8">
        <v>313</v>
      </c>
      <c r="C28" s="9" t="s">
        <v>56</v>
      </c>
      <c r="D28" s="10">
        <f>'[2]Statement I'!BI24</f>
        <v>0</v>
      </c>
      <c r="E28" s="10">
        <f>'[2]Statement I'!BM24</f>
        <v>0</v>
      </c>
      <c r="F28" s="10">
        <v>0</v>
      </c>
      <c r="G28" s="10"/>
      <c r="H28" s="5">
        <f t="shared" si="0"/>
        <v>0</v>
      </c>
      <c r="I28" s="13" t="s">
        <v>57</v>
      </c>
      <c r="J28" s="12">
        <v>313</v>
      </c>
    </row>
    <row r="29" spans="1:10" x14ac:dyDescent="0.2">
      <c r="A29" s="1"/>
      <c r="B29" s="8">
        <v>314</v>
      </c>
      <c r="C29" s="9" t="s">
        <v>58</v>
      </c>
      <c r="D29" s="10">
        <f>'[2]Statement I'!BI25</f>
        <v>-0.31123690800000003</v>
      </c>
      <c r="E29" s="10">
        <f>'[2]Statement I'!BM25</f>
        <v>-2.37124888</v>
      </c>
      <c r="F29" s="10">
        <v>-0.17729368000000001</v>
      </c>
      <c r="G29" s="10"/>
      <c r="H29" s="5">
        <f t="shared" si="0"/>
        <v>-2.8597794680000002</v>
      </c>
      <c r="I29" s="13" t="s">
        <v>59</v>
      </c>
      <c r="J29" s="12">
        <v>314</v>
      </c>
    </row>
    <row r="30" spans="1:10" x14ac:dyDescent="0.2">
      <c r="A30" s="1"/>
      <c r="B30" s="14" t="s">
        <v>60</v>
      </c>
      <c r="C30" s="14" t="s">
        <v>61</v>
      </c>
      <c r="D30" s="5">
        <f>'[2]Statement I'!BI26</f>
        <v>15689.555850969846</v>
      </c>
      <c r="E30" s="5">
        <f>'[2]Statement I'!BM26</f>
        <v>18447.908183003339</v>
      </c>
      <c r="F30" s="5">
        <v>8989.2902084918605</v>
      </c>
      <c r="G30" s="5"/>
      <c r="H30" s="5">
        <f t="shared" si="0"/>
        <v>43126.754242465046</v>
      </c>
      <c r="I30" s="16" t="s">
        <v>62</v>
      </c>
      <c r="J30" s="16" t="s">
        <v>60</v>
      </c>
    </row>
    <row r="31" spans="1:10" x14ac:dyDescent="0.2">
      <c r="A31" s="1"/>
      <c r="B31" s="14" t="s">
        <v>63</v>
      </c>
      <c r="C31" s="15" t="s">
        <v>64</v>
      </c>
      <c r="D31" s="5">
        <f>'[2]Statement I'!BI27</f>
        <v>4614.6121734216831</v>
      </c>
      <c r="E31" s="5">
        <f>'[2]Statement I'!BM27</f>
        <v>6918.6192552613975</v>
      </c>
      <c r="F31" s="5">
        <v>2535.8186039558859</v>
      </c>
      <c r="G31" s="5"/>
      <c r="H31" s="5">
        <f t="shared" si="0"/>
        <v>14069.050032638967</v>
      </c>
      <c r="I31" s="22" t="s">
        <v>65</v>
      </c>
      <c r="J31" s="16" t="s">
        <v>63</v>
      </c>
    </row>
    <row r="32" spans="1:10" ht="20.25" x14ac:dyDescent="0.2">
      <c r="A32" s="1"/>
      <c r="B32" s="23"/>
      <c r="C32" s="24" t="s">
        <v>66</v>
      </c>
      <c r="D32" s="10"/>
      <c r="E32" s="10"/>
      <c r="F32" s="10"/>
      <c r="G32" s="10"/>
      <c r="H32" s="5"/>
      <c r="I32" s="25" t="s">
        <v>67</v>
      </c>
      <c r="J32" s="26"/>
    </row>
    <row r="33" spans="1:10" x14ac:dyDescent="0.2">
      <c r="A33" s="1"/>
      <c r="B33" s="3">
        <v>32</v>
      </c>
      <c r="C33" s="4" t="s">
        <v>68</v>
      </c>
      <c r="D33" s="5">
        <f>SUM(D34:D35)</f>
        <v>1029.9982971699894</v>
      </c>
      <c r="E33" s="5">
        <f>SUM(E34:E35)</f>
        <v>-1624.4404360676017</v>
      </c>
      <c r="F33" s="5">
        <f>SUM(F34:F35)</f>
        <v>1177.4435160802627</v>
      </c>
      <c r="G33" s="5">
        <f>SUM(G34:G35)</f>
        <v>0</v>
      </c>
      <c r="H33" s="5">
        <f t="shared" si="0"/>
        <v>583.00137718265046</v>
      </c>
      <c r="I33" s="6" t="s">
        <v>69</v>
      </c>
      <c r="J33" s="7">
        <v>32</v>
      </c>
    </row>
    <row r="34" spans="1:10" x14ac:dyDescent="0.2">
      <c r="A34" s="1"/>
      <c r="B34" s="21">
        <v>321</v>
      </c>
      <c r="C34" s="9" t="s">
        <v>70</v>
      </c>
      <c r="D34" s="10">
        <f>'[2]Statement I'!BI30</f>
        <v>1029.9982971699894</v>
      </c>
      <c r="E34" s="10">
        <f>'[2]Statement I'!BM30</f>
        <v>-1624.4404360676017</v>
      </c>
      <c r="F34" s="10">
        <v>1177.4435160802627</v>
      </c>
      <c r="G34" s="10"/>
      <c r="H34" s="5">
        <f t="shared" si="0"/>
        <v>583.00137718265046</v>
      </c>
      <c r="I34" s="13" t="s">
        <v>71</v>
      </c>
      <c r="J34" s="12">
        <v>321</v>
      </c>
    </row>
    <row r="35" spans="1:10" x14ac:dyDescent="0.2">
      <c r="A35" s="1"/>
      <c r="B35" s="21">
        <v>322</v>
      </c>
      <c r="C35" s="9" t="s">
        <v>72</v>
      </c>
      <c r="D35" s="10">
        <f>'[2]Statement I'!BI31</f>
        <v>0</v>
      </c>
      <c r="E35" s="10">
        <f>'[2]Statement I'!BM31</f>
        <v>0</v>
      </c>
      <c r="F35" s="10">
        <v>0</v>
      </c>
      <c r="G35" s="10"/>
      <c r="H35" s="5">
        <f t="shared" si="0"/>
        <v>0</v>
      </c>
      <c r="I35" s="13" t="s">
        <v>73</v>
      </c>
      <c r="J35" s="12">
        <v>322</v>
      </c>
    </row>
    <row r="36" spans="1:10" x14ac:dyDescent="0.2">
      <c r="A36" s="1"/>
      <c r="B36" s="3">
        <v>33</v>
      </c>
      <c r="C36" s="4" t="s">
        <v>74</v>
      </c>
      <c r="D36" s="5">
        <f>SUM(D37:D38)</f>
        <v>857.06270991946087</v>
      </c>
      <c r="E36" s="5">
        <f>SUM(E37:E38)</f>
        <v>-659.54757778139196</v>
      </c>
      <c r="F36" s="5">
        <f>SUM(F37:F38)</f>
        <v>390.99427625763002</v>
      </c>
      <c r="G36" s="5">
        <f>SUM(G37:G38)</f>
        <v>0</v>
      </c>
      <c r="H36" s="5">
        <f t="shared" si="0"/>
        <v>588.50940839569898</v>
      </c>
      <c r="I36" s="6" t="s">
        <v>75</v>
      </c>
      <c r="J36" s="7">
        <v>33</v>
      </c>
    </row>
    <row r="37" spans="1:10" x14ac:dyDescent="0.2">
      <c r="A37" s="1"/>
      <c r="B37" s="21">
        <v>331</v>
      </c>
      <c r="C37" s="9" t="s">
        <v>76</v>
      </c>
      <c r="D37" s="27">
        <f>'[2]Statement I'!BI33</f>
        <v>857.06270991946087</v>
      </c>
      <c r="E37" s="27">
        <f>'[2]Statement I'!BM33</f>
        <v>-659.54757778139196</v>
      </c>
      <c r="F37" s="27">
        <v>390.99427625763002</v>
      </c>
      <c r="G37" s="27"/>
      <c r="H37" s="5">
        <f t="shared" si="0"/>
        <v>588.50940839569898</v>
      </c>
      <c r="I37" s="11" t="s">
        <v>77</v>
      </c>
      <c r="J37" s="12">
        <v>331</v>
      </c>
    </row>
    <row r="38" spans="1:10" x14ac:dyDescent="0.2">
      <c r="A38" s="1"/>
      <c r="B38" s="21">
        <v>332</v>
      </c>
      <c r="C38" s="9" t="s">
        <v>78</v>
      </c>
      <c r="D38" s="27">
        <f>'[2]Statement I'!BI34</f>
        <v>0</v>
      </c>
      <c r="E38" s="27">
        <f>'[2]Statement I'!BM34</f>
        <v>0</v>
      </c>
      <c r="F38" s="27">
        <v>0</v>
      </c>
      <c r="G38" s="27"/>
      <c r="H38" s="5">
        <f t="shared" si="0"/>
        <v>0</v>
      </c>
      <c r="I38" s="11" t="s">
        <v>79</v>
      </c>
      <c r="J38" s="12">
        <v>332</v>
      </c>
    </row>
    <row r="39" spans="1:10" x14ac:dyDescent="0.2">
      <c r="A39" s="1"/>
      <c r="B39" s="28" t="s">
        <v>80</v>
      </c>
      <c r="C39" s="28"/>
      <c r="D39" s="28"/>
      <c r="E39" s="28"/>
      <c r="F39" s="29" t="s">
        <v>81</v>
      </c>
      <c r="G39" s="29"/>
      <c r="H39" s="29"/>
      <c r="I39" s="29"/>
      <c r="J39" s="29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VMCDCHTSR4DK-1850682920-944</_dlc_DocId>
    <_dlc_DocIdUrl xmlns="536e90f3-28f6-43a2-9886-69104c66b47c">
      <Url>http://cms-mof/_layouts/DocIdRedir.aspx?ID=VMCDCHTSR4DK-1850682920-944</Url>
      <Description>VMCDCHTSR4DK-1850682920-944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63E20A-CB3B-443B-BF02-8A80A8AD732B}"/>
</file>

<file path=customXml/itemProps2.xml><?xml version="1.0" encoding="utf-8"?>
<ds:datastoreItem xmlns:ds="http://schemas.openxmlformats.org/officeDocument/2006/customXml" ds:itemID="{701D18A6-5A33-4507-A002-228B626AA00F}"/>
</file>

<file path=customXml/itemProps3.xml><?xml version="1.0" encoding="utf-8"?>
<ds:datastoreItem xmlns:ds="http://schemas.openxmlformats.org/officeDocument/2006/customXml" ds:itemID="{10B9E3CE-03BC-469E-88F2-E0F1A6E41F93}"/>
</file>

<file path=customXml/itemProps4.xml><?xml version="1.0" encoding="utf-8"?>
<ds:datastoreItem xmlns:ds="http://schemas.openxmlformats.org/officeDocument/2006/customXml" ds:itemID="{33056C59-ED12-4FE2-9DBF-B2F1BC3BE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8078ffa6-e944-430e-bfcc-eae4410eb46f</vt:lpwstr>
  </property>
</Properties>
</file>