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870" yWindow="255" windowWidth="12360" windowHeight="7935" tabRatio="923" firstSheet="1" activeTab="6"/>
  </bookViews>
  <sheets>
    <sheet name="مصرف حسب الوزارات" sheetId="5" r:id="rId1"/>
    <sheet name="مصرف حسب تصنيف الوزارات اقتصادي" sheetId="6" r:id="rId2"/>
    <sheet name="مصرف حسب التصنيف الاقتصادي" sheetId="7" r:id="rId3"/>
    <sheet name="انوع الاستثمار" sheetId="4" r:id="rId4"/>
    <sheet name="ايرادات حسب التصنيف الاقتصادي" sheetId="9" r:id="rId5"/>
    <sheet name="ملخص السلف " sheetId="10" r:id="rId6"/>
    <sheet name="ايرادات النفطية والغير نفطية" sheetId="11" r:id="rId7"/>
  </sheets>
  <calcPr calcId="145621"/>
</workbook>
</file>

<file path=xl/calcChain.xml><?xml version="1.0" encoding="utf-8"?>
<calcChain xmlns="http://schemas.openxmlformats.org/spreadsheetml/2006/main">
  <c r="B8" i="11" l="1"/>
  <c r="B7" i="11"/>
  <c r="B6" i="11"/>
  <c r="B4" i="11" l="1"/>
  <c r="B5" i="10" l="1"/>
  <c r="D5" i="9"/>
  <c r="D6" i="9"/>
  <c r="D7" i="9"/>
  <c r="D8" i="9"/>
  <c r="D9" i="9"/>
  <c r="D10" i="9"/>
  <c r="D11" i="9"/>
  <c r="D12" i="9"/>
  <c r="D4" i="9"/>
  <c r="C12" i="9"/>
  <c r="B9" i="4"/>
  <c r="B24" i="7"/>
  <c r="G72" i="6"/>
  <c r="F72" i="6"/>
  <c r="E72" i="6"/>
  <c r="D72" i="6"/>
  <c r="C72" i="6"/>
  <c r="B72" i="6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" i="5"/>
  <c r="C48" i="5"/>
  <c r="B12" i="9"/>
  <c r="B13" i="7"/>
  <c r="K48" i="6" l="1"/>
  <c r="J48" i="6"/>
  <c r="I48" i="6"/>
  <c r="G48" i="6"/>
  <c r="F48" i="6"/>
  <c r="E48" i="6"/>
  <c r="D48" i="6"/>
  <c r="C48" i="6"/>
  <c r="B48" i="6"/>
  <c r="B48" i="5"/>
</calcChain>
</file>

<file path=xl/sharedStrings.xml><?xml version="1.0" encoding="utf-8"?>
<sst xmlns="http://schemas.openxmlformats.org/spreadsheetml/2006/main" count="201" uniqueCount="138">
  <si>
    <t>اسماء الوزارات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</si>
  <si>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</si>
  <si>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</si>
  <si>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</si>
  <si>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</si>
  <si>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</si>
  <si>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</si>
  <si>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</si>
  <si>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</si>
  <si>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</si>
  <si>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</si>
  <si>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</si>
  <si>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</si>
  <si>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</si>
  <si>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</si>
  <si>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الزراعة</t>
  </si>
  <si>
    <t>وزارة الموارد المائية</t>
  </si>
  <si>
    <t>وزارة النفط</t>
  </si>
  <si>
    <t>وزارة التخطيط والتعاون الانمائي</t>
  </si>
  <si>
    <t>وزارة الصناعة والمعادن</t>
  </si>
  <si>
    <t>وزارة التعليم العالي والبحث العلمي</t>
  </si>
  <si>
    <t>وزارة الكهرباء</t>
  </si>
  <si>
    <t>وزارة الاتصالات</t>
  </si>
  <si>
    <t>وزارة المهجرين والمهاجرين</t>
  </si>
  <si>
    <t>دوائر غير مرتبطة بوزارة</t>
  </si>
  <si>
    <t xml:space="preserve">المجموع العام </t>
  </si>
  <si>
    <t>اسماء الفصول</t>
  </si>
  <si>
    <t>مجموع الفصل ( 01 )  تعويضات الموظفين</t>
  </si>
  <si>
    <t>مجموع الفصل ( 02 )  المستلزمات الخدمية</t>
  </si>
  <si>
    <t>مجموع الفصل ( 03 )  المستلزمات السلعية</t>
  </si>
  <si>
    <t>مجموع الفصل ( 04 )  صيانة الموجودات</t>
  </si>
  <si>
    <t>مجموع الفصل ( 05 )  النفقات الرأسمالية</t>
  </si>
  <si>
    <t>مجموع الفصل ( 06 )  المنح والاعانات وخدمة الدين</t>
  </si>
  <si>
    <t>مجموع الفصل ( 09 )  الرعاية الاجتماعية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</si>
  <si>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</si>
  <si>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</si>
  <si>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</si>
  <si>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</si>
  <si>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</si>
  <si>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</si>
  <si>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</si>
  <si>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</si>
  <si>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</si>
  <si>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اسماء القطاعات</t>
  </si>
  <si>
    <t>مجموع القطاع ( 01 )  القطاع الزراعي</t>
  </si>
  <si>
    <t>مجموع القطاع ( 02 )  القطاع الصناعي</t>
  </si>
  <si>
    <t>مجموع القطاع ( 03 )  قطاع النقل والاتصالات</t>
  </si>
  <si>
    <t>مجموع القطاع ( 04 )  مباني وخدمات</t>
  </si>
  <si>
    <t>مجموع القطاع ( 05 )  التربية والتعليم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</si>
  <si>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</si>
  <si>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</si>
  <si>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</si>
  <si>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</si>
  <si>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</si>
  <si>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</si>
  <si>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الموازنة الاستثمارية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</si>
  <si>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</si>
  <si>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</si>
  <si>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</si>
  <si>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</si>
  <si>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</si>
  <si>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>الالتزامات والمساعدات الخارجية</t>
  </si>
  <si>
    <t>البرامـــج الخــــاصة</t>
  </si>
  <si>
    <t>مجموع الفصل ( 08 )  البرامج الخاصة</t>
  </si>
  <si>
    <t>وزارة الصحة والبيئة</t>
  </si>
  <si>
    <t>مجموع الفصل ( 07 )  الالتزامات والمساهمات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</si>
  <si>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</si>
  <si>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</si>
  <si>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</si>
  <si>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</si>
  <si>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</si>
  <si>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</si>
  <si>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محافظة كربلاء</t>
  </si>
  <si>
    <t>محافظة ميسان</t>
  </si>
  <si>
    <t xml:space="preserve">وزارة الاعمار والاسكان والبلديات العامة </t>
  </si>
  <si>
    <t xml:space="preserve">محافظة البصرة </t>
  </si>
  <si>
    <t xml:space="preserve">محافظة ذي قار 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</si>
  <si>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</si>
  <si>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</si>
  <si>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</si>
  <si>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</si>
  <si>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</si>
  <si>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</si>
  <si>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</si>
  <si>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>انواع الاستثمار</t>
  </si>
  <si>
    <t xml:space="preserve"> </t>
  </si>
  <si>
    <t>محافظة بابل</t>
  </si>
  <si>
    <t>مجلس الدولة</t>
  </si>
  <si>
    <t>حكومة اقليم كردستان</t>
  </si>
  <si>
    <t xml:space="preserve">الايرادات </t>
  </si>
  <si>
    <t>مجموع العدد 01 الايرادات النفطية والثروات المعدنية</t>
  </si>
  <si>
    <t>مجموع العدد 02 الضرائب على الدخول والثروات</t>
  </si>
  <si>
    <t>مجموع العدد 03 الضرائب السلعية ورسوم الانتاج</t>
  </si>
  <si>
    <t>مجموع العدد 04 الرسوم</t>
  </si>
  <si>
    <t>مجموع العدد 05 حصة الموازنة من ارباح القطاع العام</t>
  </si>
  <si>
    <t>مجموع العدد 06 الايرادات الرأسمالية</t>
  </si>
  <si>
    <t>مجموع العدد 07 الايرادات التحويلية</t>
  </si>
  <si>
    <t>مجموع العدد 08 ايرادات اخرى</t>
  </si>
  <si>
    <t>المجموع العام</t>
  </si>
  <si>
    <t>سلف الموازنة الجارية</t>
  </si>
  <si>
    <t>سلف الموازنة الاستثمارية</t>
  </si>
  <si>
    <t>سلف الموازنة الاجمالية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</si>
  <si>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</si>
  <si>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</si>
  <si>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</si>
  <si>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</si>
  <si>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</si>
  <si>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</si>
  <si>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مجلس القضاء الاعلى</t>
  </si>
  <si>
    <t>المحكمة الاتحادية العليا</t>
  </si>
  <si>
    <t xml:space="preserve">تقرير تنفيذ الموازنة على مستوى الوزارات  </t>
  </si>
  <si>
    <t xml:space="preserve">تقرير بالمصروفات الفعلية بمستوى الوزارات حسب التصنيف الاقتصادي للموازنه الجارية </t>
  </si>
  <si>
    <t>تقرير بالمصروفات حسب التصنيف الاقتصادي للموازنة الجارية</t>
  </si>
  <si>
    <t xml:space="preserve">تقرير بالمصروفات حسب القطاعات للموازنة الاستثمارية  </t>
  </si>
  <si>
    <t xml:space="preserve">تقرير بالمصروفات للموازنة الاستثمارية بمستوى انواع الاستثمار   </t>
  </si>
  <si>
    <t xml:space="preserve"> تقرير بالايرادات حسب التصنيف الاقتصادي للموازنة الجارية والاستثمارية  </t>
  </si>
  <si>
    <t xml:space="preserve">ملخص السلف  </t>
  </si>
  <si>
    <t xml:space="preserve">تقرير بالمصروفات الفعلية بمستوى الوزارات حسب التصنيف الاقتصادي للموازنه الاستثمارية </t>
  </si>
  <si>
    <t>محافظة الانبار</t>
  </si>
  <si>
    <t>محافظة صلاح الدين</t>
  </si>
  <si>
    <t>محافظة نينوى</t>
  </si>
  <si>
    <t>وزارة الصحةوالبيئة</t>
  </si>
  <si>
    <t>وزارة الاعمار والاسكان</t>
  </si>
  <si>
    <t>وزارة التخطيط</t>
  </si>
  <si>
    <t>وزارة التعليم العالي والبحث</t>
  </si>
  <si>
    <t>محافظة البصرة</t>
  </si>
  <si>
    <t>محافظة ذي قار</t>
  </si>
  <si>
    <t>المحكمة الاتحاديةالعليا</t>
  </si>
  <si>
    <t>تقرير بالأيرادات النفطية والغير نفطية ونسبة كل منهما من اجمالي الايرادات للموازنة  الجارية والاستثمارية</t>
  </si>
  <si>
    <t>المجموع العام للفصول</t>
  </si>
  <si>
    <t>المجموع العام للقطاعات</t>
  </si>
  <si>
    <t>وزارة المالية دائرة المحاسبة قسم التوحيد/ نظام توحيد حسابات الدولة على الموازنة الجارية والاستثمارية  لغاية اذار لسنة 2020</t>
  </si>
  <si>
    <t>وزارة المالية دائرة المحاسبة قسم التوحيد/ نظام توحيد حسابات الدولة على الموازنة الجارية والاستثمارية  لغاية اذار  لسنة 2020</t>
  </si>
  <si>
    <t>وزارة المالية دائرة المحاسبة قسم التوحيد/ نظام توحيد حسابات الدولة على الموازنة االاستثمارية  لغاية اذار لسنه 2020</t>
  </si>
  <si>
    <t>وزارة المالية دائرة المحاسبة قسم التوحيد/ نظام توحيد حسابات الدولة على الموازنة الجارية لغاية  اذار لسنة 2020</t>
  </si>
  <si>
    <t>وزارة المالية دائرة المحاسبة قسم التوحيد/ نظام توحيد حسابات الدولة على الموازنة الاستثمارية  لغاية  اذار لسنة 2020</t>
  </si>
  <si>
    <t>وزارة المالية دائرة المحاسبة قسم التوحيد/ نظام توحيد حسابات الدولة على الموازنة الاستثمارية  لغاية  اذار  لسنة 2020</t>
  </si>
  <si>
    <t>وزارة المالية دائرة المحاسبة قسم التوحيد/ نظام توحيد حسابات الدولة على الموازنة الجارية والاستثمارية  لغاية  اذار  لسنة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</si>
</sst>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-* #,##0.00_-;\-* #,##0.00_-;_-* &quot;-&quot;??_-;_-@_-"/>
  </numFmts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3"/>
      <color theme="1"/>
      <name val="Arial"/>
      <family val="2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D4A47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10" applyNumberFormat="0" applyAlignment="0" applyProtection="0"/>
    <xf numFmtId="0" fontId="17" fillId="19" borderId="11" applyNumberFormat="0" applyAlignment="0" applyProtection="0"/>
    <xf numFmtId="0" fontId="18" fillId="19" borderId="10" applyNumberFormat="0" applyAlignment="0" applyProtection="0"/>
    <xf numFmtId="0" fontId="19" fillId="0" borderId="12" applyNumberFormat="0" applyFill="0" applyAlignment="0" applyProtection="0"/>
    <xf numFmtId="0" fontId="20" fillId="20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24" fillId="45" borderId="0" applyNumberFormat="0" applyBorder="0" applyAlignment="0" applyProtection="0"/>
    <xf numFmtId="0" fontId="1" fillId="0" borderId="0"/>
    <xf numFmtId="0" fontId="1" fillId="21" borderId="14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61">
    <xf numFmtId="0" fontId="0" fillId="0" borderId="0" xfId="0"/>
    <xf numFmtId="0" fontId="5" fillId="2" borderId="1" xfId="1" applyFont="1" applyFill="1" applyBorder="1"/>
    <xf numFmtId="0" fontId="6" fillId="0" borderId="0" xfId="1" applyFont="1"/>
    <xf numFmtId="0" fontId="5" fillId="2" borderId="1" xfId="0" applyFont="1" applyFill="1" applyBorder="1"/>
    <xf numFmtId="0" fontId="6" fillId="0" borderId="0" xfId="25" applyFont="1"/>
    <xf numFmtId="0" fontId="5" fillId="2" borderId="1" xfId="25" applyFont="1" applyFill="1" applyBorder="1"/>
    <xf numFmtId="0" fontId="8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1" xfId="25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3" fontId="8" fillId="4" borderId="1" xfId="25" applyNumberFormat="1" applyFont="1" applyFill="1" applyBorder="1" applyAlignment="1">
      <alignment horizontal="center" vertical="center"/>
    </xf>
    <xf numFmtId="3" fontId="8" fillId="3" borderId="1" xfId="25" applyNumberFormat="1" applyFont="1" applyFill="1" applyBorder="1" applyAlignment="1">
      <alignment horizontal="center" vertical="center"/>
    </xf>
    <xf numFmtId="3" fontId="8" fillId="8" borderId="1" xfId="25" applyNumberFormat="1" applyFont="1" applyFill="1" applyBorder="1" applyAlignment="1">
      <alignment horizontal="center" vertical="center"/>
    </xf>
    <xf numFmtId="3" fontId="8" fillId="9" borderId="1" xfId="25" applyNumberFormat="1" applyFont="1" applyFill="1" applyBorder="1" applyAlignment="1">
      <alignment horizontal="center" vertical="center"/>
    </xf>
    <xf numFmtId="0" fontId="8" fillId="10" borderId="1" xfId="25" applyFont="1" applyFill="1" applyBorder="1" applyAlignment="1">
      <alignment horizontal="center" vertical="center"/>
    </xf>
    <xf numFmtId="0" fontId="8" fillId="11" borderId="1" xfId="25" applyFont="1" applyFill="1" applyBorder="1" applyAlignment="1">
      <alignment horizontal="center" vertical="center"/>
    </xf>
    <xf numFmtId="0" fontId="8" fillId="12" borderId="1" xfId="25" applyFont="1" applyFill="1" applyBorder="1" applyAlignment="1">
      <alignment horizontal="center" vertical="center"/>
    </xf>
    <xf numFmtId="0" fontId="8" fillId="13" borderId="1" xfId="25" applyFont="1" applyFill="1" applyBorder="1" applyAlignment="1">
      <alignment horizontal="center" vertical="center"/>
    </xf>
    <xf numFmtId="0" fontId="8" fillId="14" borderId="1" xfId="25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5" fillId="14" borderId="1" xfId="1" applyFont="1" applyFill="1" applyBorder="1"/>
    <xf numFmtId="0" fontId="5" fillId="14" borderId="1" xfId="0" applyFont="1" applyFill="1" applyBorder="1"/>
    <xf numFmtId="0" fontId="8" fillId="14" borderId="6" xfId="0" applyFont="1" applyFill="1" applyBorder="1" applyAlignment="1">
      <alignment vertical="center"/>
    </xf>
    <xf numFmtId="0" fontId="5" fillId="14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readingOrder="2"/>
    </xf>
    <xf numFmtId="3" fontId="5" fillId="6" borderId="1" xfId="1" applyNumberFormat="1" applyFont="1" applyFill="1" applyBorder="1" applyAlignment="1">
      <alignment horizontal="right" readingOrder="2"/>
    </xf>
    <xf numFmtId="0" fontId="5" fillId="6" borderId="1" xfId="1" applyFont="1" applyFill="1" applyBorder="1" applyAlignment="1">
      <alignment horizontal="right" readingOrder="2"/>
    </xf>
    <xf numFmtId="3" fontId="5" fillId="6" borderId="1" xfId="0" applyNumberFormat="1" applyFont="1" applyFill="1" applyBorder="1" applyAlignment="1">
      <alignment horizontal="center" readingOrder="2"/>
    </xf>
    <xf numFmtId="3" fontId="5" fillId="6" borderId="1" xfId="22" applyNumberFormat="1" applyFont="1" applyFill="1" applyBorder="1" applyAlignment="1">
      <alignment horizontal="center" readingOrder="2"/>
    </xf>
    <xf numFmtId="3" fontId="5" fillId="6" borderId="1" xfId="1" applyNumberFormat="1" applyFont="1" applyFill="1" applyBorder="1" applyAlignment="1">
      <alignment horizontal="center" readingOrder="2"/>
    </xf>
    <xf numFmtId="3" fontId="5" fillId="6" borderId="1" xfId="22" applyNumberFormat="1" applyFont="1" applyFill="1" applyBorder="1" applyAlignment="1">
      <alignment horizontal="right" readingOrder="2"/>
    </xf>
    <xf numFmtId="3" fontId="8" fillId="6" borderId="1" xfId="22" applyNumberFormat="1" applyFont="1" applyFill="1" applyBorder="1" applyAlignment="1">
      <alignment horizontal="center" readingOrder="2"/>
    </xf>
    <xf numFmtId="3" fontId="5" fillId="6" borderId="1" xfId="16" applyNumberFormat="1" applyFont="1" applyFill="1" applyBorder="1" applyAlignment="1">
      <alignment horizontal="right" indent="1" readingOrder="2"/>
    </xf>
    <xf numFmtId="3" fontId="5" fillId="6" borderId="1" xfId="22" applyNumberFormat="1" applyFont="1" applyFill="1" applyBorder="1" applyAlignment="1">
      <alignment horizontal="right" indent="1" readingOrder="2"/>
    </xf>
    <xf numFmtId="9" fontId="5" fillId="6" borderId="1" xfId="23" applyFont="1" applyFill="1" applyBorder="1" applyAlignment="1">
      <alignment horizontal="right" indent="1" readingOrder="2"/>
    </xf>
    <xf numFmtId="3" fontId="5" fillId="6" borderId="1" xfId="16" applyNumberFormat="1" applyFont="1" applyFill="1" applyBorder="1" applyAlignment="1">
      <alignment horizontal="right" readingOrder="2"/>
    </xf>
    <xf numFmtId="0" fontId="5" fillId="5" borderId="3" xfId="8" applyFont="1" applyFill="1" applyBorder="1" applyAlignment="1">
      <alignment horizontal="center" vertical="center"/>
    </xf>
    <xf numFmtId="0" fontId="5" fillId="5" borderId="4" xfId="8" applyFont="1" applyFill="1" applyBorder="1" applyAlignment="1">
      <alignment horizontal="center" vertical="center"/>
    </xf>
    <xf numFmtId="0" fontId="5" fillId="5" borderId="5" xfId="8" applyFont="1" applyFill="1" applyBorder="1" applyAlignment="1">
      <alignment horizontal="center" vertical="center"/>
    </xf>
    <xf numFmtId="0" fontId="5" fillId="5" borderId="3" xfId="8" applyFont="1" applyFill="1" applyBorder="1" applyAlignment="1">
      <alignment horizontal="center"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5" fillId="5" borderId="5" xfId="8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24" applyFont="1" applyFill="1" applyBorder="1" applyAlignment="1">
      <alignment horizontal="center" vertical="center"/>
    </xf>
    <xf numFmtId="0" fontId="5" fillId="5" borderId="4" xfId="24" applyFont="1" applyFill="1" applyBorder="1" applyAlignment="1">
      <alignment horizontal="center" vertical="center"/>
    </xf>
    <xf numFmtId="0" fontId="5" fillId="5" borderId="5" xfId="24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3" xfId="25" applyFont="1" applyFill="1" applyBorder="1" applyAlignment="1">
      <alignment horizontal="center" vertical="center" wrapText="1"/>
    </xf>
    <xf numFmtId="0" fontId="5" fillId="5" borderId="5" xfId="25" applyFont="1" applyFill="1" applyBorder="1" applyAlignment="1">
      <alignment horizontal="center" vertical="center" wrapText="1"/>
    </xf>
  </cellXfs>
  <cellStyles count="101">
    <cellStyle name="20% - Accent1" xfId="43" builtinId="30" customBuiltin="1"/>
    <cellStyle name="20% - Accent2" xfId="47" builtinId="34" customBuiltin="1"/>
    <cellStyle name="20% - Accent3" xfId="51" builtinId="38" customBuiltin="1"/>
    <cellStyle name="20% - Accent4" xfId="55" builtinId="42" customBuiltin="1"/>
    <cellStyle name="20% - Accent5" xfId="59" builtinId="46" customBuiltin="1"/>
    <cellStyle name="20% - Accent6" xfId="63" builtinId="50" customBuiltin="1"/>
    <cellStyle name="40% - Accent1" xfId="44" builtinId="31" customBuiltin="1"/>
    <cellStyle name="40% - Accent2" xfId="48" builtinId="35" customBuiltin="1"/>
    <cellStyle name="40% - Accent3" xfId="52" builtinId="39" customBuiltin="1"/>
    <cellStyle name="40% - Accent4" xfId="56" builtinId="43" customBuiltin="1"/>
    <cellStyle name="40% - Accent5" xfId="60" builtinId="47" customBuiltin="1"/>
    <cellStyle name="40% - Accent6" xfId="64" builtinId="51" customBuiltin="1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22" builtinId="3"/>
    <cellStyle name="Comma 2" xfId="2"/>
    <cellStyle name="Comma 2 2" xfId="3"/>
    <cellStyle name="Comma 2 3" xfId="74"/>
    <cellStyle name="Comma 2 4" xfId="94"/>
    <cellStyle name="Comma 3" xfId="4"/>
    <cellStyle name="Comma 3 2" xfId="95"/>
    <cellStyle name="Comma 4" xfId="5"/>
    <cellStyle name="Comma 4 2" xfId="75"/>
    <cellStyle name="Comma 4 3" xfId="97"/>
    <cellStyle name="Comma 5" xfId="6"/>
    <cellStyle name="Comma 5 2" xfId="76"/>
    <cellStyle name="Comma 5 3" xfId="98"/>
    <cellStyle name="Comma 6" xfId="7"/>
    <cellStyle name="Comma 6 2" xfId="77"/>
    <cellStyle name="Comma 6 2 2" xfId="78"/>
    <cellStyle name="Comma 7" xfId="79"/>
    <cellStyle name="Comma 8" xfId="68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10" xfId="66"/>
    <cellStyle name="Normal 2" xfId="8"/>
    <cellStyle name="Normal 2 2" xfId="1"/>
    <cellStyle name="Normal 2 2 2" xfId="25"/>
    <cellStyle name="Normal 2 2 3" xfId="70"/>
    <cellStyle name="Normal 2 3" xfId="9"/>
    <cellStyle name="Normal 2 3 2" xfId="81"/>
    <cellStyle name="Normal 2 4" xfId="10"/>
    <cellStyle name="Normal 2 4 2" xfId="82"/>
    <cellStyle name="Normal 2 5" xfId="11"/>
    <cellStyle name="Normal 2 5 2" xfId="83"/>
    <cellStyle name="Normal 2 6" xfId="12"/>
    <cellStyle name="Normal 2 6 2" xfId="13"/>
    <cellStyle name="Normal 2 6 2 2" xfId="84"/>
    <cellStyle name="Normal 2 6 2 2 2" xfId="85"/>
    <cellStyle name="Normal 2 7" xfId="24"/>
    <cellStyle name="Normal 2 8" xfId="80"/>
    <cellStyle name="Normal 3" xfId="14"/>
    <cellStyle name="Normal 3 2" xfId="86"/>
    <cellStyle name="Normal 4" xfId="15"/>
    <cellStyle name="Normal 4 2" xfId="87"/>
    <cellStyle name="Normal 4 2 2" xfId="99"/>
    <cellStyle name="Normal 4 3" xfId="96"/>
    <cellStyle name="Normal 5" xfId="16"/>
    <cellStyle name="Normal 5 2" xfId="100"/>
    <cellStyle name="Normal 6" xfId="17"/>
    <cellStyle name="Normal 6 2" xfId="18"/>
    <cellStyle name="Normal 6 2 2" xfId="88"/>
    <cellStyle name="Normal 6 2 2 2" xfId="72"/>
    <cellStyle name="Normal 7" xfId="19"/>
    <cellStyle name="Normal 7 2" xfId="89"/>
    <cellStyle name="Normal 7 2 2" xfId="73"/>
    <cellStyle name="Normal 8" xfId="90"/>
    <cellStyle name="Normal 8 2" xfId="71"/>
    <cellStyle name="Normal 9" xfId="91"/>
    <cellStyle name="Note 2" xfId="67"/>
    <cellStyle name="Output" xfId="35" builtinId="21" customBuiltin="1"/>
    <cellStyle name="Percent" xfId="23" builtinId="5"/>
    <cellStyle name="Percent 2" xfId="20"/>
    <cellStyle name="Percent 2 2" xfId="92"/>
    <cellStyle name="Percent 3" xfId="21"/>
    <cellStyle name="Percent 3 2" xfId="93"/>
    <cellStyle name="Percent 4" xfId="69"/>
    <cellStyle name="Title" xfId="26" builtinId="15" customBuiltin="1"/>
    <cellStyle name="Total" xfId="41" builtinId="25" customBuiltin="1"/>
    <cellStyle name="Warning Text" xfId="3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48"/>
  <sheetViews>
    <sheetView rightToLeft="1" zoomScale="85" zoomScaleNormal="85" workbookViewId="0">
      <selection activeCell="A2" sqref="A2:D2"/>
    </sheetView>
  </sheetViews>
  <sheetFormatPr defaultColWidth="9" defaultRowHeight="15" x14ac:dyDescent="0.2"/>
  <cols>
    <col min="1" max="1" width="33.125" style="2" customWidth="1"/>
    <col min="2" max="2" width="24.625" style="2" customWidth="1"/>
    <col min="3" max="3" width="23.375" style="2" customWidth="1"/>
    <col min="4" max="4" width="26.875" style="2" customWidth="1"/>
    <col min="5" max="16384" width="9" style="2"/>
  </cols>
  <sheetData>
    <row r="1" spans="1:4" ht="36.75" customHeight="1" x14ac:dyDescent="0.2">
      <c r="A1" s="39" t="s">
        <v>131</v>
      </c>
      <c r="B1" s="40"/>
      <c r="C1" s="40"/>
      <c r="D1" s="41"/>
    </row>
    <row r="2" spans="1:4" ht="26.25" customHeight="1" x14ac:dyDescent="0.2">
      <c r="A2" s="42" t="s">
        <v>110</v>
      </c>
      <c r="B2" s="43"/>
      <c r="C2" s="43"/>
      <c r="D2" s="44"/>
    </row>
    <row r="3" spans="1:4" ht="16.5" x14ac:dyDescent="0.2">
      <c r="A3" s="24" t="s">
        <v>0</v>
      </c>
      <c r="B3" s="6" t="s">
        <v>60</v>
      </c>
      <c r="C3" s="6" t="s">
        <v>55</v>
      </c>
      <c r="D3" s="6" t="s">
        <v>77</v>
      </c>
    </row>
    <row r="4" spans="1:4" ht="15.75" x14ac:dyDescent="0.25">
      <c r="A4" s="1" t="s">
        <v>1</v>
      </c>
      <c r="B4" s="27">
        <v>101755215662</v>
      </c>
      <c r="C4" s="28"/>
      <c r="D4" s="28">
        <f>B4+C4</f>
        <v>101755215662</v>
      </c>
    </row>
    <row r="5" spans="1:4" ht="15.75" x14ac:dyDescent="0.25">
      <c r="A5" s="1" t="s">
        <v>2</v>
      </c>
      <c r="B5" s="27">
        <v>9353395563</v>
      </c>
      <c r="C5" s="28"/>
      <c r="D5" s="28">
        <f t="shared" ref="D5:D48" si="0">B5+C5</f>
        <v>9353395563</v>
      </c>
    </row>
    <row r="6" spans="1:4" ht="15.75" x14ac:dyDescent="0.25">
      <c r="A6" s="1" t="s">
        <v>3</v>
      </c>
      <c r="B6" s="27">
        <v>1048971713660.72</v>
      </c>
      <c r="C6" s="28">
        <v>4819189090</v>
      </c>
      <c r="D6" s="28">
        <f t="shared" si="0"/>
        <v>1053790902750.72</v>
      </c>
    </row>
    <row r="7" spans="1:4" ht="15.75" x14ac:dyDescent="0.25">
      <c r="A7" s="1" t="s">
        <v>4</v>
      </c>
      <c r="B7" s="27">
        <v>10506364203</v>
      </c>
      <c r="C7" s="28"/>
      <c r="D7" s="28">
        <f t="shared" si="0"/>
        <v>10506364203</v>
      </c>
    </row>
    <row r="8" spans="1:4" ht="15.75" x14ac:dyDescent="0.25">
      <c r="A8" s="1" t="s">
        <v>5</v>
      </c>
      <c r="B8" s="27">
        <v>5137510655677.8398</v>
      </c>
      <c r="C8" s="28">
        <v>3500</v>
      </c>
      <c r="D8" s="28">
        <f t="shared" si="0"/>
        <v>5137510659177.8398</v>
      </c>
    </row>
    <row r="9" spans="1:4" ht="15.75" x14ac:dyDescent="0.25">
      <c r="A9" s="1" t="s">
        <v>6</v>
      </c>
      <c r="B9" s="27">
        <v>2815037476806</v>
      </c>
      <c r="C9" s="28">
        <v>6734980</v>
      </c>
      <c r="D9" s="28">
        <f t="shared" si="0"/>
        <v>2815044211786</v>
      </c>
    </row>
    <row r="10" spans="1:4" ht="15.75" x14ac:dyDescent="0.25">
      <c r="A10" s="1" t="s">
        <v>7</v>
      </c>
      <c r="B10" s="27">
        <v>434644770367.64099</v>
      </c>
      <c r="C10" s="28"/>
      <c r="D10" s="28">
        <f t="shared" si="0"/>
        <v>434644770367.64099</v>
      </c>
    </row>
    <row r="11" spans="1:4" ht="15.75" x14ac:dyDescent="0.25">
      <c r="A11" s="1" t="s">
        <v>64</v>
      </c>
      <c r="B11" s="27">
        <v>316138771402.08301</v>
      </c>
      <c r="C11" s="28">
        <v>3204268280</v>
      </c>
      <c r="D11" s="28">
        <f t="shared" si="0"/>
        <v>319343039682.08301</v>
      </c>
    </row>
    <row r="12" spans="1:4" ht="15.75" x14ac:dyDescent="0.25">
      <c r="A12" s="1" t="s">
        <v>8</v>
      </c>
      <c r="B12" s="27">
        <v>1667856373588</v>
      </c>
      <c r="C12" s="28"/>
      <c r="D12" s="28">
        <f t="shared" si="0"/>
        <v>1667856373588</v>
      </c>
    </row>
    <row r="13" spans="1:4" ht="15.75" x14ac:dyDescent="0.25">
      <c r="A13" s="1" t="s">
        <v>9</v>
      </c>
      <c r="B13" s="27">
        <v>138788624934</v>
      </c>
      <c r="C13" s="28"/>
      <c r="D13" s="28">
        <f t="shared" si="0"/>
        <v>138788624934</v>
      </c>
    </row>
    <row r="14" spans="1:4" ht="15.75" x14ac:dyDescent="0.25">
      <c r="A14" s="1" t="s">
        <v>10</v>
      </c>
      <c r="B14" s="27">
        <v>426344640863</v>
      </c>
      <c r="C14" s="28"/>
      <c r="D14" s="28">
        <f t="shared" si="0"/>
        <v>426344640863</v>
      </c>
    </row>
    <row r="15" spans="1:4" ht="15.75" x14ac:dyDescent="0.25">
      <c r="A15" s="1" t="s">
        <v>11</v>
      </c>
      <c r="B15" s="27">
        <v>15572531056</v>
      </c>
      <c r="C15" s="28"/>
      <c r="D15" s="28">
        <f t="shared" si="0"/>
        <v>15572531056</v>
      </c>
    </row>
    <row r="16" spans="1:4" ht="15.75" x14ac:dyDescent="0.25">
      <c r="A16" s="1" t="s">
        <v>12</v>
      </c>
      <c r="B16" s="27">
        <v>62533210060</v>
      </c>
      <c r="C16" s="28">
        <v>2000</v>
      </c>
      <c r="D16" s="28">
        <f t="shared" si="0"/>
        <v>62533212060</v>
      </c>
    </row>
    <row r="17" spans="1:4" ht="15.75" x14ac:dyDescent="0.25">
      <c r="A17" s="1" t="s">
        <v>13</v>
      </c>
      <c r="B17" s="27">
        <v>25085890678.900002</v>
      </c>
      <c r="C17" s="28">
        <v>5000</v>
      </c>
      <c r="D17" s="28">
        <f t="shared" si="0"/>
        <v>25085895678.900002</v>
      </c>
    </row>
    <row r="18" spans="1:4" ht="15.75" x14ac:dyDescent="0.25">
      <c r="A18" s="1" t="s">
        <v>14</v>
      </c>
      <c r="B18" s="27">
        <v>14257350724</v>
      </c>
      <c r="C18" s="28">
        <v>1842035750</v>
      </c>
      <c r="D18" s="28">
        <f t="shared" si="0"/>
        <v>16099386474</v>
      </c>
    </row>
    <row r="19" spans="1:4" ht="15.75" x14ac:dyDescent="0.25">
      <c r="A19" s="1" t="s">
        <v>74</v>
      </c>
      <c r="B19" s="27">
        <v>52969763619.000999</v>
      </c>
      <c r="C19" s="28"/>
      <c r="D19" s="28">
        <f t="shared" si="0"/>
        <v>52969763619.000999</v>
      </c>
    </row>
    <row r="20" spans="1:4" ht="15.75" x14ac:dyDescent="0.25">
      <c r="A20" s="1" t="s">
        <v>15</v>
      </c>
      <c r="B20" s="27">
        <v>33388873795.334</v>
      </c>
      <c r="C20" s="28">
        <v>3190321894</v>
      </c>
      <c r="D20" s="28">
        <f t="shared" si="0"/>
        <v>36579195689.334</v>
      </c>
    </row>
    <row r="21" spans="1:4" ht="15.75" x14ac:dyDescent="0.25">
      <c r="A21" s="1" t="s">
        <v>16</v>
      </c>
      <c r="B21" s="27">
        <v>50630949809</v>
      </c>
      <c r="C21" s="28">
        <v>5105606091</v>
      </c>
      <c r="D21" s="28">
        <f t="shared" si="0"/>
        <v>55736555900</v>
      </c>
    </row>
    <row r="22" spans="1:4" ht="15.75" x14ac:dyDescent="0.25">
      <c r="A22" s="1" t="s">
        <v>17</v>
      </c>
      <c r="B22" s="27">
        <v>6886231427.1499996</v>
      </c>
      <c r="C22" s="28">
        <v>14471240343.518999</v>
      </c>
      <c r="D22" s="28">
        <f t="shared" si="0"/>
        <v>21357471770.668999</v>
      </c>
    </row>
    <row r="23" spans="1:4" ht="15.75" x14ac:dyDescent="0.25">
      <c r="A23" s="1" t="s">
        <v>18</v>
      </c>
      <c r="B23" s="27">
        <v>10294023942.669001</v>
      </c>
      <c r="C23" s="28">
        <v>1017638806</v>
      </c>
      <c r="D23" s="28">
        <f t="shared" si="0"/>
        <v>11311662748.669001</v>
      </c>
    </row>
    <row r="24" spans="1:4" ht="15.75" x14ac:dyDescent="0.25">
      <c r="A24" s="1" t="s">
        <v>19</v>
      </c>
      <c r="B24" s="27">
        <v>267312068423.20001</v>
      </c>
      <c r="C24" s="28">
        <v>78772225</v>
      </c>
      <c r="D24" s="28">
        <f t="shared" si="0"/>
        <v>267390840648.20001</v>
      </c>
    </row>
    <row r="25" spans="1:4" ht="15.75" x14ac:dyDescent="0.25">
      <c r="A25" s="1" t="s">
        <v>20</v>
      </c>
      <c r="B25" s="27">
        <v>528982864476.38</v>
      </c>
      <c r="C25" s="28">
        <v>1256115305</v>
      </c>
      <c r="D25" s="28">
        <f t="shared" si="0"/>
        <v>530238979781.38</v>
      </c>
    </row>
    <row r="26" spans="1:4" ht="15.75" x14ac:dyDescent="0.25">
      <c r="A26" s="1" t="s">
        <v>21</v>
      </c>
      <c r="B26" s="27">
        <v>237733008148</v>
      </c>
      <c r="C26" s="28">
        <v>3179880884</v>
      </c>
      <c r="D26" s="28">
        <f t="shared" si="0"/>
        <v>240912889032</v>
      </c>
    </row>
    <row r="27" spans="1:4" ht="15.75" x14ac:dyDescent="0.25">
      <c r="A27" s="1" t="s">
        <v>22</v>
      </c>
      <c r="B27" s="27">
        <v>3108131924</v>
      </c>
      <c r="C27" s="28"/>
      <c r="D27" s="28">
        <f t="shared" si="0"/>
        <v>3108131924</v>
      </c>
    </row>
    <row r="28" spans="1:4" ht="15.75" x14ac:dyDescent="0.25">
      <c r="A28" s="1" t="s">
        <v>23</v>
      </c>
      <c r="B28" s="27">
        <v>7653890942</v>
      </c>
      <c r="C28" s="28">
        <v>1000</v>
      </c>
      <c r="D28" s="28">
        <f t="shared" si="0"/>
        <v>7653891942</v>
      </c>
    </row>
    <row r="29" spans="1:4" ht="15.75" x14ac:dyDescent="0.25">
      <c r="A29" s="1" t="s">
        <v>88</v>
      </c>
      <c r="B29" s="27">
        <v>1359000000000</v>
      </c>
      <c r="C29" s="28"/>
      <c r="D29" s="28">
        <f t="shared" si="0"/>
        <v>1359000000000</v>
      </c>
    </row>
    <row r="30" spans="1:4" ht="15.75" x14ac:dyDescent="0.25">
      <c r="A30" s="1" t="s">
        <v>24</v>
      </c>
      <c r="B30" s="27">
        <v>47536627932.302002</v>
      </c>
      <c r="C30" s="28">
        <v>17991406338</v>
      </c>
      <c r="D30" s="28">
        <f t="shared" si="0"/>
        <v>65528034270.302002</v>
      </c>
    </row>
    <row r="31" spans="1:4" ht="15.75" x14ac:dyDescent="0.25">
      <c r="A31" s="1" t="s">
        <v>75</v>
      </c>
      <c r="B31" s="27">
        <v>232224631927</v>
      </c>
      <c r="C31" s="28"/>
      <c r="D31" s="28">
        <f t="shared" si="0"/>
        <v>232224631927</v>
      </c>
    </row>
    <row r="32" spans="1:4" ht="15.75" x14ac:dyDescent="0.25">
      <c r="A32" s="3" t="s">
        <v>120</v>
      </c>
      <c r="B32" s="27">
        <v>30495684841</v>
      </c>
      <c r="C32" s="28"/>
      <c r="D32" s="28">
        <f t="shared" si="0"/>
        <v>30495684841</v>
      </c>
    </row>
    <row r="33" spans="1:4" ht="15.75" x14ac:dyDescent="0.25">
      <c r="A33" s="3" t="s">
        <v>66</v>
      </c>
      <c r="B33" s="27">
        <v>655089937823.19995</v>
      </c>
      <c r="C33" s="28"/>
      <c r="D33" s="28">
        <f t="shared" si="0"/>
        <v>655089937823.19995</v>
      </c>
    </row>
    <row r="34" spans="1:4" ht="15.75" x14ac:dyDescent="0.25">
      <c r="A34" s="3" t="s">
        <v>76</v>
      </c>
      <c r="B34" s="27">
        <v>236150430308</v>
      </c>
      <c r="C34" s="28"/>
      <c r="D34" s="28">
        <f t="shared" si="0"/>
        <v>236150430308</v>
      </c>
    </row>
    <row r="35" spans="1:4" ht="15.75" x14ac:dyDescent="0.25">
      <c r="A35" s="3" t="s">
        <v>67</v>
      </c>
      <c r="B35" s="27">
        <v>181957024615</v>
      </c>
      <c r="C35" s="29"/>
      <c r="D35" s="28">
        <f t="shared" si="0"/>
        <v>181957024615</v>
      </c>
    </row>
    <row r="36" spans="1:4" ht="15.75" x14ac:dyDescent="0.25">
      <c r="A36" s="3" t="s">
        <v>86</v>
      </c>
      <c r="B36" s="27">
        <v>220479066056</v>
      </c>
      <c r="C36" s="28"/>
      <c r="D36" s="28">
        <f t="shared" si="0"/>
        <v>220479066056</v>
      </c>
    </row>
    <row r="37" spans="1:4" ht="15.75" x14ac:dyDescent="0.25">
      <c r="A37" s="3" t="s">
        <v>118</v>
      </c>
      <c r="B37" s="27">
        <v>25807047840</v>
      </c>
      <c r="C37" s="28"/>
      <c r="D37" s="28">
        <f t="shared" si="0"/>
        <v>25807047840</v>
      </c>
    </row>
    <row r="38" spans="1:4" ht="15.75" x14ac:dyDescent="0.25">
      <c r="A38" s="3" t="s">
        <v>73</v>
      </c>
      <c r="B38" s="27">
        <v>101743788121</v>
      </c>
      <c r="C38" s="28"/>
      <c r="D38" s="28">
        <f t="shared" si="0"/>
        <v>101743788121</v>
      </c>
    </row>
    <row r="39" spans="1:4" ht="15.75" x14ac:dyDescent="0.25">
      <c r="A39" s="3" t="s">
        <v>68</v>
      </c>
      <c r="B39" s="27">
        <v>141876146763</v>
      </c>
      <c r="C39" s="29"/>
      <c r="D39" s="28">
        <f t="shared" si="0"/>
        <v>141876146763</v>
      </c>
    </row>
    <row r="40" spans="1:4" ht="15.75" x14ac:dyDescent="0.25">
      <c r="A40" s="3" t="s">
        <v>69</v>
      </c>
      <c r="B40" s="27">
        <v>168593700894</v>
      </c>
      <c r="C40" s="28">
        <v>646277876</v>
      </c>
      <c r="D40" s="28">
        <f t="shared" si="0"/>
        <v>169239978770</v>
      </c>
    </row>
    <row r="41" spans="1:4" ht="15.75" x14ac:dyDescent="0.25">
      <c r="A41" s="3" t="s">
        <v>70</v>
      </c>
      <c r="B41" s="27">
        <v>164903920889</v>
      </c>
      <c r="C41" s="28"/>
      <c r="D41" s="28">
        <f t="shared" si="0"/>
        <v>164903920889</v>
      </c>
    </row>
    <row r="42" spans="1:4" ht="15.75" x14ac:dyDescent="0.25">
      <c r="A42" s="3" t="s">
        <v>71</v>
      </c>
      <c r="B42" s="27">
        <v>76552903487</v>
      </c>
      <c r="C42" s="28"/>
      <c r="D42" s="28">
        <f t="shared" si="0"/>
        <v>76552903487</v>
      </c>
    </row>
    <row r="43" spans="1:4" ht="15.75" x14ac:dyDescent="0.25">
      <c r="A43" s="3" t="s">
        <v>72</v>
      </c>
      <c r="B43" s="27">
        <v>143226580577</v>
      </c>
      <c r="C43" s="28">
        <v>1886529200</v>
      </c>
      <c r="D43" s="28">
        <f t="shared" si="0"/>
        <v>145113109777</v>
      </c>
    </row>
    <row r="44" spans="1:4" ht="15.75" x14ac:dyDescent="0.25">
      <c r="A44" s="1" t="s">
        <v>119</v>
      </c>
      <c r="B44" s="27">
        <v>11873532539</v>
      </c>
      <c r="C44" s="28"/>
      <c r="D44" s="28">
        <f t="shared" si="0"/>
        <v>11873532539</v>
      </c>
    </row>
    <row r="45" spans="1:4" ht="15.75" x14ac:dyDescent="0.25">
      <c r="A45" s="3" t="s">
        <v>87</v>
      </c>
      <c r="B45" s="27">
        <v>1062950612</v>
      </c>
      <c r="C45" s="28"/>
      <c r="D45" s="28">
        <f t="shared" si="0"/>
        <v>1062950612</v>
      </c>
    </row>
    <row r="46" spans="1:4" ht="15.75" x14ac:dyDescent="0.25">
      <c r="A46" s="3" t="s">
        <v>108</v>
      </c>
      <c r="B46" s="27">
        <v>95818612221</v>
      </c>
      <c r="C46" s="28"/>
      <c r="D46" s="28">
        <f t="shared" si="0"/>
        <v>95818612221</v>
      </c>
    </row>
    <row r="47" spans="1:4" ht="15.75" x14ac:dyDescent="0.25">
      <c r="A47" s="3" t="s">
        <v>109</v>
      </c>
      <c r="B47" s="27">
        <v>1190498121</v>
      </c>
      <c r="C47" s="28"/>
      <c r="D47" s="28">
        <f t="shared" si="0"/>
        <v>1190498121</v>
      </c>
    </row>
    <row r="48" spans="1:4" ht="15.75" x14ac:dyDescent="0.25">
      <c r="A48" s="3" t="s">
        <v>25</v>
      </c>
      <c r="B48" s="27">
        <f>SUM(B4:B47)</f>
        <v>17318899877319.42</v>
      </c>
      <c r="C48" s="28">
        <f>SUM(C4:C47)</f>
        <v>58696028562.518997</v>
      </c>
      <c r="D48" s="28">
        <f t="shared" si="0"/>
        <v>17377595905881.939</v>
      </c>
    </row>
  </sheetData>
  <mergeCells count="2">
    <mergeCell ref="A1:D1"/>
    <mergeCell ref="A2:D2"/>
  </mergeCells>
  <printOptions horizontalCentered="1" verticalCentered="1"/>
  <pageMargins left="0" right="0" top="0" bottom="0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72"/>
  <sheetViews>
    <sheetView rightToLeft="1" zoomScale="68" zoomScaleNormal="68" workbookViewId="0">
      <selection activeCell="A2" sqref="A2:K2"/>
    </sheetView>
  </sheetViews>
  <sheetFormatPr defaultColWidth="9" defaultRowHeight="15" x14ac:dyDescent="0.2"/>
  <cols>
    <col min="1" max="1" width="29.125" style="2" bestFit="1" customWidth="1"/>
    <col min="2" max="2" width="24.625" style="2" customWidth="1"/>
    <col min="3" max="3" width="23.125" style="2" customWidth="1"/>
    <col min="4" max="4" width="28.5" style="2" customWidth="1"/>
    <col min="5" max="5" width="25.125" style="2" customWidth="1"/>
    <col min="6" max="6" width="22.375" style="2" customWidth="1"/>
    <col min="7" max="7" width="26.25" style="2" customWidth="1"/>
    <col min="8" max="8" width="27.875" style="2" customWidth="1"/>
    <col min="9" max="9" width="19.125" style="2" customWidth="1"/>
    <col min="10" max="10" width="20.125" style="2" customWidth="1"/>
    <col min="11" max="11" width="22" style="2" customWidth="1"/>
    <col min="12" max="12" width="35.75" style="2" customWidth="1"/>
    <col min="13" max="16384" width="9" style="2"/>
  </cols>
  <sheetData>
    <row r="1" spans="1:11" ht="36.75" customHeight="1" x14ac:dyDescent="0.2">
      <c r="A1" s="39" t="s">
        <v>132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ht="34.5" customHeight="1" x14ac:dyDescent="0.2">
      <c r="A2" s="45" t="s">
        <v>111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16.5" x14ac:dyDescent="0.2">
      <c r="A3" s="25" t="s">
        <v>35</v>
      </c>
      <c r="B3" s="11" t="s">
        <v>36</v>
      </c>
      <c r="C3" s="12" t="s">
        <v>37</v>
      </c>
      <c r="D3" s="13" t="s">
        <v>38</v>
      </c>
      <c r="E3" s="14" t="s">
        <v>39</v>
      </c>
      <c r="F3" s="15" t="s">
        <v>40</v>
      </c>
      <c r="G3" s="16" t="s">
        <v>41</v>
      </c>
      <c r="H3" s="17" t="s">
        <v>61</v>
      </c>
      <c r="I3" s="18" t="s">
        <v>62</v>
      </c>
      <c r="J3" s="19" t="s">
        <v>42</v>
      </c>
      <c r="K3" s="20" t="s">
        <v>58</v>
      </c>
    </row>
    <row r="4" spans="1:11" ht="15.75" x14ac:dyDescent="0.25">
      <c r="A4" s="1" t="s">
        <v>1</v>
      </c>
      <c r="B4" s="30">
        <v>100017663693</v>
      </c>
      <c r="C4" s="30">
        <v>1039479548</v>
      </c>
      <c r="D4" s="30">
        <v>171698611</v>
      </c>
      <c r="E4" s="30">
        <v>290669500</v>
      </c>
      <c r="F4" s="30">
        <v>144425500</v>
      </c>
      <c r="G4" s="30">
        <v>91278810</v>
      </c>
      <c r="H4" s="30"/>
      <c r="I4" s="30"/>
      <c r="J4" s="30"/>
      <c r="K4" s="30">
        <v>101755215662</v>
      </c>
    </row>
    <row r="5" spans="1:11" ht="15.75" x14ac:dyDescent="0.25">
      <c r="A5" s="1" t="s">
        <v>2</v>
      </c>
      <c r="B5" s="30">
        <v>8033587031</v>
      </c>
      <c r="C5" s="30">
        <v>1022955482</v>
      </c>
      <c r="D5" s="30">
        <v>217981550</v>
      </c>
      <c r="E5" s="30">
        <v>60992500</v>
      </c>
      <c r="F5" s="30">
        <v>17879000</v>
      </c>
      <c r="G5" s="30"/>
      <c r="H5" s="30"/>
      <c r="I5" s="30"/>
      <c r="J5" s="30"/>
      <c r="K5" s="30">
        <v>9353395563</v>
      </c>
    </row>
    <row r="6" spans="1:11" ht="15.75" x14ac:dyDescent="0.25">
      <c r="A6" s="1" t="s">
        <v>3</v>
      </c>
      <c r="B6" s="30">
        <v>941543636157.72498</v>
      </c>
      <c r="C6" s="30">
        <v>6790674986</v>
      </c>
      <c r="D6" s="30">
        <v>2478276558</v>
      </c>
      <c r="E6" s="30">
        <v>1896799790</v>
      </c>
      <c r="F6" s="30">
        <v>834251000</v>
      </c>
      <c r="G6" s="30">
        <v>92669362629</v>
      </c>
      <c r="H6" s="30"/>
      <c r="I6" s="30">
        <v>2758712540</v>
      </c>
      <c r="J6" s="30"/>
      <c r="K6" s="30">
        <v>1048971713660.72</v>
      </c>
    </row>
    <row r="7" spans="1:11" ht="15.75" x14ac:dyDescent="0.25">
      <c r="A7" s="1" t="s">
        <v>4</v>
      </c>
      <c r="B7" s="30">
        <v>9476132077</v>
      </c>
      <c r="C7" s="30">
        <v>766493668</v>
      </c>
      <c r="D7" s="30">
        <v>88892955</v>
      </c>
      <c r="E7" s="30">
        <v>144147987</v>
      </c>
      <c r="F7" s="30">
        <v>250000</v>
      </c>
      <c r="G7" s="30">
        <v>30447516</v>
      </c>
      <c r="H7" s="30"/>
      <c r="I7" s="30"/>
      <c r="J7" s="30"/>
      <c r="K7" s="30">
        <v>10506364203</v>
      </c>
    </row>
    <row r="8" spans="1:11" ht="15.75" x14ac:dyDescent="0.25">
      <c r="A8" s="1" t="s">
        <v>5</v>
      </c>
      <c r="B8" s="30">
        <v>27990629705</v>
      </c>
      <c r="C8" s="30">
        <v>472844576</v>
      </c>
      <c r="D8" s="30">
        <v>264561258</v>
      </c>
      <c r="E8" s="30">
        <v>261972000</v>
      </c>
      <c r="F8" s="30">
        <v>60837500</v>
      </c>
      <c r="G8" s="30">
        <v>2316446847432.4702</v>
      </c>
      <c r="H8" s="30"/>
      <c r="I8" s="30"/>
      <c r="J8" s="30">
        <v>2792012963206.3599</v>
      </c>
      <c r="K8" s="30">
        <v>5137510655677.8398</v>
      </c>
    </row>
    <row r="9" spans="1:11" ht="15.75" x14ac:dyDescent="0.25">
      <c r="A9" s="1" t="s">
        <v>6</v>
      </c>
      <c r="B9" s="30">
        <v>2784155074514</v>
      </c>
      <c r="C9" s="30">
        <v>1267921445</v>
      </c>
      <c r="D9" s="30">
        <v>18238719767</v>
      </c>
      <c r="E9" s="30">
        <v>9238813580</v>
      </c>
      <c r="F9" s="30">
        <v>2130052500</v>
      </c>
      <c r="G9" s="30">
        <v>6895000</v>
      </c>
      <c r="H9" s="30"/>
      <c r="I9" s="30"/>
      <c r="J9" s="30"/>
      <c r="K9" s="30">
        <v>2815037476806</v>
      </c>
    </row>
    <row r="10" spans="1:11" ht="15.75" x14ac:dyDescent="0.25">
      <c r="A10" s="1" t="s">
        <v>7</v>
      </c>
      <c r="B10" s="30">
        <v>15194185398</v>
      </c>
      <c r="C10" s="30">
        <v>225131188</v>
      </c>
      <c r="D10" s="30">
        <v>398965162</v>
      </c>
      <c r="E10" s="30">
        <v>211478950</v>
      </c>
      <c r="F10" s="30">
        <v>5350000</v>
      </c>
      <c r="G10" s="30">
        <v>14066500</v>
      </c>
      <c r="H10" s="30"/>
      <c r="I10" s="30">
        <v>235657471</v>
      </c>
      <c r="J10" s="30">
        <v>418359935698.64099</v>
      </c>
      <c r="K10" s="30">
        <v>434644770367.64099</v>
      </c>
    </row>
    <row r="11" spans="1:11" ht="15.75" x14ac:dyDescent="0.25">
      <c r="A11" s="1" t="s">
        <v>121</v>
      </c>
      <c r="B11" s="30">
        <v>256067648675.02301</v>
      </c>
      <c r="C11" s="30">
        <v>6389061570.8599997</v>
      </c>
      <c r="D11" s="30">
        <v>47258324823</v>
      </c>
      <c r="E11" s="30">
        <v>3338142169</v>
      </c>
      <c r="F11" s="30">
        <v>2862837300</v>
      </c>
      <c r="G11" s="30">
        <v>30180750</v>
      </c>
      <c r="H11" s="30"/>
      <c r="I11" s="30">
        <v>192576114.19999999</v>
      </c>
      <c r="J11" s="30"/>
      <c r="K11" s="30">
        <v>316138771402.08301</v>
      </c>
    </row>
    <row r="12" spans="1:11" ht="15.75" x14ac:dyDescent="0.25">
      <c r="A12" s="1" t="s">
        <v>8</v>
      </c>
      <c r="B12" s="30">
        <v>1663232572334</v>
      </c>
      <c r="C12" s="30">
        <v>308802023</v>
      </c>
      <c r="D12" s="30">
        <v>2493140835</v>
      </c>
      <c r="E12" s="30">
        <v>818705000</v>
      </c>
      <c r="F12" s="30">
        <v>20850000</v>
      </c>
      <c r="G12" s="30">
        <v>982303396</v>
      </c>
      <c r="H12" s="30"/>
      <c r="I12" s="30"/>
      <c r="J12" s="30"/>
      <c r="K12" s="30">
        <v>1667856373588</v>
      </c>
    </row>
    <row r="13" spans="1:11" ht="15.75" x14ac:dyDescent="0.25">
      <c r="A13" s="1" t="s">
        <v>9</v>
      </c>
      <c r="B13" s="30">
        <v>96064441270</v>
      </c>
      <c r="C13" s="30">
        <v>1096110152</v>
      </c>
      <c r="D13" s="30">
        <v>39120623562</v>
      </c>
      <c r="E13" s="30">
        <v>1536612950</v>
      </c>
      <c r="F13" s="30">
        <v>970837000</v>
      </c>
      <c r="G13" s="30"/>
      <c r="H13" s="30"/>
      <c r="I13" s="30"/>
      <c r="J13" s="30"/>
      <c r="K13" s="30">
        <v>138788624934</v>
      </c>
    </row>
    <row r="14" spans="1:11" ht="15.75" x14ac:dyDescent="0.25">
      <c r="A14" s="1" t="s">
        <v>10</v>
      </c>
      <c r="B14" s="30">
        <v>409390299149</v>
      </c>
      <c r="C14" s="30">
        <v>426329271</v>
      </c>
      <c r="D14" s="30">
        <v>14973622443</v>
      </c>
      <c r="E14" s="30">
        <v>245113000</v>
      </c>
      <c r="F14" s="30">
        <v>874977000</v>
      </c>
      <c r="G14" s="30">
        <v>434300000</v>
      </c>
      <c r="H14" s="30"/>
      <c r="I14" s="30"/>
      <c r="J14" s="30"/>
      <c r="K14" s="30">
        <v>426344640863</v>
      </c>
    </row>
    <row r="15" spans="1:11" ht="15.75" x14ac:dyDescent="0.25">
      <c r="A15" s="1" t="s">
        <v>11</v>
      </c>
      <c r="B15" s="30">
        <v>8912082841</v>
      </c>
      <c r="C15" s="30">
        <v>48765216</v>
      </c>
      <c r="D15" s="30">
        <v>55713999</v>
      </c>
      <c r="E15" s="30">
        <v>112139000</v>
      </c>
      <c r="F15" s="30">
        <v>0</v>
      </c>
      <c r="G15" s="30">
        <v>6443830000</v>
      </c>
      <c r="H15" s="30"/>
      <c r="I15" s="30"/>
      <c r="J15" s="30"/>
      <c r="K15" s="30">
        <v>15572531056</v>
      </c>
    </row>
    <row r="16" spans="1:11" ht="15.75" x14ac:dyDescent="0.25">
      <c r="A16" s="1" t="s">
        <v>12</v>
      </c>
      <c r="B16" s="30">
        <v>6997573021</v>
      </c>
      <c r="C16" s="30">
        <v>270387150</v>
      </c>
      <c r="D16" s="30">
        <v>92460578</v>
      </c>
      <c r="E16" s="30">
        <v>11228750</v>
      </c>
      <c r="F16" s="30">
        <v>0</v>
      </c>
      <c r="G16" s="30">
        <v>1161560783</v>
      </c>
      <c r="H16" s="30"/>
      <c r="I16" s="30"/>
      <c r="J16" s="30">
        <v>53999999778</v>
      </c>
      <c r="K16" s="30">
        <v>62533210060</v>
      </c>
    </row>
    <row r="17" spans="1:11" ht="15.75" x14ac:dyDescent="0.25">
      <c r="A17" s="1" t="s">
        <v>13</v>
      </c>
      <c r="B17" s="30">
        <v>24115748703.900002</v>
      </c>
      <c r="C17" s="30">
        <v>45556324</v>
      </c>
      <c r="D17" s="30">
        <v>160304008</v>
      </c>
      <c r="E17" s="30">
        <v>9905000</v>
      </c>
      <c r="F17" s="30">
        <v>0</v>
      </c>
      <c r="G17" s="30">
        <v>732176643</v>
      </c>
      <c r="H17" s="30"/>
      <c r="I17" s="30">
        <v>22200000</v>
      </c>
      <c r="J17" s="30"/>
      <c r="K17" s="30">
        <v>25085890678.900002</v>
      </c>
    </row>
    <row r="18" spans="1:11" ht="15.75" x14ac:dyDescent="0.25">
      <c r="A18" s="1" t="s">
        <v>14</v>
      </c>
      <c r="B18" s="30">
        <v>4432973878</v>
      </c>
      <c r="C18" s="30">
        <v>5479096</v>
      </c>
      <c r="D18" s="30">
        <v>66714250</v>
      </c>
      <c r="E18" s="30">
        <v>7795000</v>
      </c>
      <c r="F18" s="30">
        <v>0</v>
      </c>
      <c r="G18" s="30">
        <v>9744388500</v>
      </c>
      <c r="H18" s="30"/>
      <c r="I18" s="30"/>
      <c r="J18" s="30"/>
      <c r="K18" s="30">
        <v>14257350724</v>
      </c>
    </row>
    <row r="19" spans="1:11" ht="15.75" x14ac:dyDescent="0.25">
      <c r="A19" s="1" t="s">
        <v>122</v>
      </c>
      <c r="B19" s="30">
        <v>27926221965.000999</v>
      </c>
      <c r="C19" s="30">
        <v>680534126</v>
      </c>
      <c r="D19" s="30">
        <v>486813807</v>
      </c>
      <c r="E19" s="30">
        <v>77613500</v>
      </c>
      <c r="F19" s="30">
        <v>16565000</v>
      </c>
      <c r="G19" s="30">
        <v>23782015221</v>
      </c>
      <c r="H19" s="30"/>
      <c r="I19" s="30"/>
      <c r="J19" s="30"/>
      <c r="K19" s="30">
        <v>52969763619.000999</v>
      </c>
    </row>
    <row r="20" spans="1:11" ht="15.75" x14ac:dyDescent="0.25">
      <c r="A20" s="1" t="s">
        <v>15</v>
      </c>
      <c r="B20" s="30">
        <v>33036932765.334</v>
      </c>
      <c r="C20" s="30">
        <v>102733000</v>
      </c>
      <c r="D20" s="30">
        <v>217297030</v>
      </c>
      <c r="E20" s="30">
        <v>26811000</v>
      </c>
      <c r="F20" s="30">
        <v>0</v>
      </c>
      <c r="G20" s="30">
        <v>5100000</v>
      </c>
      <c r="H20" s="30"/>
      <c r="I20" s="30"/>
      <c r="J20" s="30"/>
      <c r="K20" s="30">
        <v>33388873795.334</v>
      </c>
    </row>
    <row r="21" spans="1:11" ht="15.75" x14ac:dyDescent="0.25">
      <c r="A21" s="1" t="s">
        <v>16</v>
      </c>
      <c r="B21" s="30">
        <v>45007764389</v>
      </c>
      <c r="C21" s="30">
        <v>637611105</v>
      </c>
      <c r="D21" s="30">
        <v>824238052</v>
      </c>
      <c r="E21" s="30">
        <v>2053234337</v>
      </c>
      <c r="F21" s="30">
        <v>17351000</v>
      </c>
      <c r="G21" s="30">
        <v>1417530725</v>
      </c>
      <c r="H21" s="30"/>
      <c r="I21" s="30">
        <v>673220201</v>
      </c>
      <c r="J21" s="30"/>
      <c r="K21" s="30">
        <v>50630949809</v>
      </c>
    </row>
    <row r="22" spans="1:11" ht="15.75" x14ac:dyDescent="0.25">
      <c r="A22" s="1" t="s">
        <v>17</v>
      </c>
      <c r="B22" s="30">
        <v>6504501466.3500004</v>
      </c>
      <c r="C22" s="30">
        <v>1816960.8</v>
      </c>
      <c r="D22" s="30">
        <v>467600</v>
      </c>
      <c r="E22" s="30">
        <v>1145500</v>
      </c>
      <c r="F22" s="30">
        <v>0</v>
      </c>
      <c r="G22" s="30">
        <v>378299900</v>
      </c>
      <c r="H22" s="30"/>
      <c r="I22" s="30"/>
      <c r="J22" s="30"/>
      <c r="K22" s="30">
        <v>6886231427.1499996</v>
      </c>
    </row>
    <row r="23" spans="1:11" ht="15.75" x14ac:dyDescent="0.25">
      <c r="A23" s="1" t="s">
        <v>123</v>
      </c>
      <c r="B23" s="30">
        <v>10099959815.669001</v>
      </c>
      <c r="C23" s="30">
        <v>123127800</v>
      </c>
      <c r="D23" s="30">
        <v>36041767</v>
      </c>
      <c r="E23" s="30">
        <v>697000</v>
      </c>
      <c r="F23" s="30">
        <v>0</v>
      </c>
      <c r="G23" s="30"/>
      <c r="H23" s="30"/>
      <c r="I23" s="30">
        <v>34197560</v>
      </c>
      <c r="J23" s="30"/>
      <c r="K23" s="30">
        <v>10294023942.669001</v>
      </c>
    </row>
    <row r="24" spans="1:11" ht="15.75" x14ac:dyDescent="0.25">
      <c r="A24" s="1" t="s">
        <v>19</v>
      </c>
      <c r="B24" s="30">
        <v>8466212518.1999998</v>
      </c>
      <c r="C24" s="30">
        <v>195187308</v>
      </c>
      <c r="D24" s="30">
        <v>81921908</v>
      </c>
      <c r="E24" s="30">
        <v>14891500</v>
      </c>
      <c r="F24" s="30">
        <v>2260000</v>
      </c>
      <c r="G24" s="30">
        <v>258551595189</v>
      </c>
      <c r="H24" s="30"/>
      <c r="I24" s="30"/>
      <c r="J24" s="30"/>
      <c r="K24" s="30">
        <v>267312068423.20001</v>
      </c>
    </row>
    <row r="25" spans="1:11" ht="15.75" x14ac:dyDescent="0.25">
      <c r="A25" s="1" t="s">
        <v>124</v>
      </c>
      <c r="B25" s="30">
        <v>525701616643.90002</v>
      </c>
      <c r="C25" s="30">
        <v>2026121332.48</v>
      </c>
      <c r="D25" s="30">
        <v>598197555</v>
      </c>
      <c r="E25" s="30">
        <v>417331024</v>
      </c>
      <c r="F25" s="30">
        <v>93295500</v>
      </c>
      <c r="G25" s="30">
        <v>146302421</v>
      </c>
      <c r="H25" s="30"/>
      <c r="I25" s="30"/>
      <c r="J25" s="30"/>
      <c r="K25" s="30">
        <v>528982864476.38</v>
      </c>
    </row>
    <row r="26" spans="1:11" ht="15.75" x14ac:dyDescent="0.25">
      <c r="A26" s="1" t="s">
        <v>21</v>
      </c>
      <c r="B26" s="30">
        <v>11806846605</v>
      </c>
      <c r="C26" s="30">
        <v>219706003</v>
      </c>
      <c r="D26" s="30">
        <v>71538177290</v>
      </c>
      <c r="E26" s="30">
        <v>36451250</v>
      </c>
      <c r="F26" s="30">
        <v>35000</v>
      </c>
      <c r="G26" s="30">
        <v>154131792000</v>
      </c>
      <c r="H26" s="30"/>
      <c r="I26" s="30"/>
      <c r="J26" s="30"/>
      <c r="K26" s="30">
        <v>237733008148</v>
      </c>
    </row>
    <row r="27" spans="1:11" ht="15.75" x14ac:dyDescent="0.25">
      <c r="A27" s="1" t="s">
        <v>22</v>
      </c>
      <c r="B27" s="30">
        <v>2897198427</v>
      </c>
      <c r="C27" s="30">
        <v>190521497</v>
      </c>
      <c r="D27" s="30">
        <v>11286000</v>
      </c>
      <c r="E27" s="30">
        <v>9126000</v>
      </c>
      <c r="F27" s="30">
        <v>0</v>
      </c>
      <c r="G27" s="30"/>
      <c r="H27" s="30"/>
      <c r="I27" s="30"/>
      <c r="J27" s="30"/>
      <c r="K27" s="30">
        <v>3108131924</v>
      </c>
    </row>
    <row r="28" spans="1:11" ht="15.75" x14ac:dyDescent="0.25">
      <c r="A28" s="1" t="s">
        <v>23</v>
      </c>
      <c r="B28" s="30">
        <v>2749604532</v>
      </c>
      <c r="C28" s="30">
        <v>23837000</v>
      </c>
      <c r="D28" s="30">
        <v>21447842</v>
      </c>
      <c r="E28" s="30">
        <v>350000</v>
      </c>
      <c r="F28" s="30">
        <v>1650000</v>
      </c>
      <c r="G28" s="30">
        <v>250000</v>
      </c>
      <c r="H28" s="30"/>
      <c r="I28" s="30"/>
      <c r="J28" s="30">
        <v>4856751568</v>
      </c>
      <c r="K28" s="30">
        <v>7653890942</v>
      </c>
    </row>
    <row r="29" spans="1:11" ht="15.75" x14ac:dyDescent="0.25">
      <c r="A29" s="1" t="s">
        <v>88</v>
      </c>
      <c r="B29" s="30">
        <v>1148785781769</v>
      </c>
      <c r="C29" s="30"/>
      <c r="D29" s="30"/>
      <c r="E29" s="30"/>
      <c r="F29" s="30">
        <v>0</v>
      </c>
      <c r="G29" s="30"/>
      <c r="H29" s="30"/>
      <c r="I29" s="30"/>
      <c r="J29" s="30">
        <v>210214218231</v>
      </c>
      <c r="K29" s="30">
        <v>1359000000000</v>
      </c>
    </row>
    <row r="30" spans="1:11" ht="15.75" x14ac:dyDescent="0.25">
      <c r="A30" s="1" t="s">
        <v>24</v>
      </c>
      <c r="B30" s="30">
        <v>43620370580.301003</v>
      </c>
      <c r="C30" s="30">
        <v>272048529.00099999</v>
      </c>
      <c r="D30" s="30">
        <v>172380142</v>
      </c>
      <c r="E30" s="30">
        <v>60686000</v>
      </c>
      <c r="F30" s="30">
        <v>1800000</v>
      </c>
      <c r="G30" s="30">
        <v>735029667</v>
      </c>
      <c r="H30" s="30"/>
      <c r="I30" s="30">
        <v>2674313014</v>
      </c>
      <c r="J30" s="30"/>
      <c r="K30" s="30">
        <v>47536627932.302002</v>
      </c>
    </row>
    <row r="31" spans="1:11" ht="15.75" x14ac:dyDescent="0.25">
      <c r="A31" s="1" t="s">
        <v>125</v>
      </c>
      <c r="B31" s="30">
        <v>219000519077</v>
      </c>
      <c r="C31" s="30">
        <v>1361247973</v>
      </c>
      <c r="D31" s="30">
        <v>2502029658</v>
      </c>
      <c r="E31" s="30">
        <v>420974325</v>
      </c>
      <c r="F31" s="30">
        <v>209270000</v>
      </c>
      <c r="G31" s="30">
        <v>8721270894</v>
      </c>
      <c r="H31" s="30"/>
      <c r="I31" s="30">
        <v>9320000</v>
      </c>
      <c r="J31" s="30"/>
      <c r="K31" s="30">
        <v>232224631927</v>
      </c>
    </row>
    <row r="32" spans="1:11" ht="15.75" x14ac:dyDescent="0.25">
      <c r="A32" s="1" t="s">
        <v>120</v>
      </c>
      <c r="B32" s="30">
        <v>8078367913</v>
      </c>
      <c r="C32" s="30">
        <v>84062040</v>
      </c>
      <c r="D32" s="30">
        <v>20901080</v>
      </c>
      <c r="E32" s="30">
        <v>3439750</v>
      </c>
      <c r="F32" s="30">
        <v>0</v>
      </c>
      <c r="G32" s="30">
        <v>22308914058</v>
      </c>
      <c r="H32" s="30"/>
      <c r="I32" s="30"/>
      <c r="J32" s="30"/>
      <c r="K32" s="30">
        <v>30495684841</v>
      </c>
    </row>
    <row r="33" spans="1:11" ht="15.75" x14ac:dyDescent="0.25">
      <c r="A33" s="1" t="s">
        <v>66</v>
      </c>
      <c r="B33" s="30">
        <v>640923097636.19995</v>
      </c>
      <c r="C33" s="30">
        <v>2777387097</v>
      </c>
      <c r="D33" s="30">
        <v>9714280120</v>
      </c>
      <c r="E33" s="30">
        <v>678995775</v>
      </c>
      <c r="F33" s="30">
        <v>788020967</v>
      </c>
      <c r="G33" s="30">
        <v>208056228</v>
      </c>
      <c r="H33" s="30"/>
      <c r="I33" s="30">
        <v>100000</v>
      </c>
      <c r="J33" s="30"/>
      <c r="K33" s="30">
        <v>655089937823.19995</v>
      </c>
    </row>
    <row r="34" spans="1:11" ht="15.75" x14ac:dyDescent="0.25">
      <c r="A34" s="3" t="s">
        <v>126</v>
      </c>
      <c r="B34" s="30">
        <v>221403420364</v>
      </c>
      <c r="C34" s="30">
        <v>946102964</v>
      </c>
      <c r="D34" s="30">
        <v>1726742752</v>
      </c>
      <c r="E34" s="30">
        <v>570416450</v>
      </c>
      <c r="F34" s="30">
        <v>165957000</v>
      </c>
      <c r="G34" s="30">
        <v>11334740778</v>
      </c>
      <c r="H34" s="30"/>
      <c r="I34" s="30">
        <v>3050000</v>
      </c>
      <c r="J34" s="30"/>
      <c r="K34" s="30">
        <v>236150430308</v>
      </c>
    </row>
    <row r="35" spans="1:11" ht="15.75" x14ac:dyDescent="0.25">
      <c r="A35" s="3" t="s">
        <v>67</v>
      </c>
      <c r="B35" s="30">
        <v>166986396682</v>
      </c>
      <c r="C35" s="30">
        <v>1741431754</v>
      </c>
      <c r="D35" s="30">
        <v>3249572095</v>
      </c>
      <c r="E35" s="30">
        <v>163311560</v>
      </c>
      <c r="F35" s="30">
        <v>11850000</v>
      </c>
      <c r="G35" s="30">
        <v>9804321024</v>
      </c>
      <c r="H35" s="30"/>
      <c r="I35" s="30">
        <v>141500</v>
      </c>
      <c r="J35" s="30"/>
      <c r="K35" s="30">
        <v>181957024615</v>
      </c>
    </row>
    <row r="36" spans="1:11" ht="15.75" x14ac:dyDescent="0.25">
      <c r="A36" s="3" t="s">
        <v>86</v>
      </c>
      <c r="B36" s="30">
        <v>207644954718</v>
      </c>
      <c r="C36" s="30">
        <v>712311718</v>
      </c>
      <c r="D36" s="30">
        <v>1439271628</v>
      </c>
      <c r="E36" s="30">
        <v>146585400</v>
      </c>
      <c r="F36" s="30">
        <v>76667000</v>
      </c>
      <c r="G36" s="30">
        <v>10459015592</v>
      </c>
      <c r="H36" s="30"/>
      <c r="I36" s="30">
        <v>260000</v>
      </c>
      <c r="J36" s="30"/>
      <c r="K36" s="30">
        <v>220479066056</v>
      </c>
    </row>
    <row r="37" spans="1:11" ht="15.75" x14ac:dyDescent="0.25">
      <c r="A37" s="3" t="s">
        <v>118</v>
      </c>
      <c r="B37" s="30">
        <v>7484154981</v>
      </c>
      <c r="C37" s="30"/>
      <c r="D37" s="30">
        <v>2600320</v>
      </c>
      <c r="E37" s="30"/>
      <c r="F37" s="30">
        <v>0</v>
      </c>
      <c r="G37" s="30">
        <v>16694682539</v>
      </c>
      <c r="H37" s="30"/>
      <c r="I37" s="30">
        <v>1625610000</v>
      </c>
      <c r="J37" s="30"/>
      <c r="K37" s="30">
        <v>25807047840</v>
      </c>
    </row>
    <row r="38" spans="1:11" ht="15.75" x14ac:dyDescent="0.25">
      <c r="A38" s="3" t="s">
        <v>73</v>
      </c>
      <c r="B38" s="30">
        <v>91995530782</v>
      </c>
      <c r="C38" s="30">
        <v>907136405</v>
      </c>
      <c r="D38" s="30">
        <v>1290296706</v>
      </c>
      <c r="E38" s="30">
        <v>380916500</v>
      </c>
      <c r="F38" s="30">
        <v>76680000</v>
      </c>
      <c r="G38" s="30">
        <v>7091991728</v>
      </c>
      <c r="H38" s="30"/>
      <c r="I38" s="30">
        <v>1236000</v>
      </c>
      <c r="J38" s="30"/>
      <c r="K38" s="30">
        <v>101743788121</v>
      </c>
    </row>
    <row r="39" spans="1:11" ht="15.75" x14ac:dyDescent="0.25">
      <c r="A39" s="3" t="s">
        <v>68</v>
      </c>
      <c r="B39" s="30">
        <v>131118918232</v>
      </c>
      <c r="C39" s="30">
        <v>446545568</v>
      </c>
      <c r="D39" s="30">
        <v>1557958242</v>
      </c>
      <c r="E39" s="30">
        <v>95696854</v>
      </c>
      <c r="F39" s="30">
        <v>19778000</v>
      </c>
      <c r="G39" s="30">
        <v>8634953867</v>
      </c>
      <c r="H39" s="30"/>
      <c r="I39" s="30">
        <v>2296000</v>
      </c>
      <c r="J39" s="30"/>
      <c r="K39" s="30">
        <v>141876146763</v>
      </c>
    </row>
    <row r="40" spans="1:11" ht="15.75" x14ac:dyDescent="0.25">
      <c r="A40" s="3" t="s">
        <v>69</v>
      </c>
      <c r="B40" s="30">
        <v>152729747125</v>
      </c>
      <c r="C40" s="30">
        <v>1399239933</v>
      </c>
      <c r="D40" s="30">
        <v>3424624880</v>
      </c>
      <c r="E40" s="30">
        <v>446646746</v>
      </c>
      <c r="F40" s="30">
        <v>1097148000</v>
      </c>
      <c r="G40" s="30">
        <v>9496094210</v>
      </c>
      <c r="H40" s="30"/>
      <c r="I40" s="30">
        <v>200000</v>
      </c>
      <c r="J40" s="30"/>
      <c r="K40" s="30">
        <v>168593700894</v>
      </c>
    </row>
    <row r="41" spans="1:11" ht="15.75" x14ac:dyDescent="0.25">
      <c r="A41" s="3" t="s">
        <v>70</v>
      </c>
      <c r="B41" s="30">
        <v>143939817278</v>
      </c>
      <c r="C41" s="30">
        <v>1075648001</v>
      </c>
      <c r="D41" s="30">
        <v>6910611484</v>
      </c>
      <c r="E41" s="30">
        <v>369657164</v>
      </c>
      <c r="F41" s="30">
        <v>1092556000</v>
      </c>
      <c r="G41" s="30">
        <v>11514724962</v>
      </c>
      <c r="H41" s="30"/>
      <c r="I41" s="30">
        <v>906000</v>
      </c>
      <c r="J41" s="30"/>
      <c r="K41" s="30">
        <v>164903920889</v>
      </c>
    </row>
    <row r="42" spans="1:11" ht="15.75" customHeight="1" x14ac:dyDescent="0.25">
      <c r="A42" s="3" t="s">
        <v>71</v>
      </c>
      <c r="B42" s="31">
        <v>68063955834</v>
      </c>
      <c r="C42" s="31">
        <v>539774174</v>
      </c>
      <c r="D42" s="31">
        <v>1654348393</v>
      </c>
      <c r="E42" s="31">
        <v>103521200</v>
      </c>
      <c r="F42" s="31">
        <v>6367000</v>
      </c>
      <c r="G42" s="31">
        <v>6184936886</v>
      </c>
      <c r="H42" s="31"/>
      <c r="I42" s="31"/>
      <c r="J42" s="31"/>
      <c r="K42" s="31">
        <v>76552903487</v>
      </c>
    </row>
    <row r="43" spans="1:11" ht="15.75" customHeight="1" x14ac:dyDescent="0.25">
      <c r="A43" s="3" t="s">
        <v>72</v>
      </c>
      <c r="B43" s="31">
        <v>128360419208</v>
      </c>
      <c r="C43" s="31">
        <v>878064719</v>
      </c>
      <c r="D43" s="31">
        <v>2082959128</v>
      </c>
      <c r="E43" s="31">
        <v>272443523</v>
      </c>
      <c r="F43" s="31">
        <v>90187240</v>
      </c>
      <c r="G43" s="31">
        <v>11541596629</v>
      </c>
      <c r="H43" s="31"/>
      <c r="I43" s="31">
        <v>910130</v>
      </c>
      <c r="J43" s="31"/>
      <c r="K43" s="31">
        <v>143226580577</v>
      </c>
    </row>
    <row r="44" spans="1:11" ht="15.75" x14ac:dyDescent="0.25">
      <c r="A44" s="1" t="s">
        <v>119</v>
      </c>
      <c r="B44" s="32">
        <v>5499758901</v>
      </c>
      <c r="C44" s="32">
        <v>9749678</v>
      </c>
      <c r="D44" s="32">
        <v>13222500</v>
      </c>
      <c r="E44" s="32">
        <v>3870000</v>
      </c>
      <c r="F44" s="32">
        <v>0</v>
      </c>
      <c r="G44" s="32">
        <v>6346931460</v>
      </c>
      <c r="H44" s="32"/>
      <c r="I44" s="32"/>
      <c r="J44" s="32"/>
      <c r="K44" s="32">
        <v>11873532539</v>
      </c>
    </row>
    <row r="45" spans="1:11" ht="15.75" x14ac:dyDescent="0.25">
      <c r="A45" s="1" t="s">
        <v>87</v>
      </c>
      <c r="B45" s="32">
        <v>916443433</v>
      </c>
      <c r="C45" s="32">
        <v>68360719</v>
      </c>
      <c r="D45" s="32">
        <v>28658200</v>
      </c>
      <c r="E45" s="32">
        <v>46226260</v>
      </c>
      <c r="F45" s="32">
        <v>2445000</v>
      </c>
      <c r="G45" s="32">
        <v>817000</v>
      </c>
      <c r="H45" s="32"/>
      <c r="I45" s="32"/>
      <c r="J45" s="32"/>
      <c r="K45" s="32">
        <v>1062950612</v>
      </c>
    </row>
    <row r="46" spans="1:11" ht="15.75" x14ac:dyDescent="0.25">
      <c r="A46" s="3" t="s">
        <v>108</v>
      </c>
      <c r="B46" s="31">
        <v>84288455931</v>
      </c>
      <c r="C46" s="31">
        <v>5375740659</v>
      </c>
      <c r="D46" s="31">
        <v>209025888</v>
      </c>
      <c r="E46" s="31">
        <v>108298200</v>
      </c>
      <c r="F46" s="31">
        <v>23780000</v>
      </c>
      <c r="G46" s="31">
        <v>9265600</v>
      </c>
      <c r="H46" s="31"/>
      <c r="I46" s="31"/>
      <c r="J46" s="31">
        <v>5804045943</v>
      </c>
      <c r="K46" s="31">
        <v>95818612221</v>
      </c>
    </row>
    <row r="47" spans="1:11" ht="15.75" x14ac:dyDescent="0.25">
      <c r="A47" s="1" t="s">
        <v>127</v>
      </c>
      <c r="B47" s="32">
        <v>959499343</v>
      </c>
      <c r="C47" s="32">
        <v>12552778</v>
      </c>
      <c r="D47" s="32">
        <v>8405750</v>
      </c>
      <c r="E47" s="32">
        <v>10680250</v>
      </c>
      <c r="F47" s="32">
        <v>14160000</v>
      </c>
      <c r="G47" s="32">
        <v>400000</v>
      </c>
      <c r="H47" s="32"/>
      <c r="I47" s="32"/>
      <c r="J47" s="32">
        <v>184800000</v>
      </c>
      <c r="K47" s="32">
        <v>1190498121</v>
      </c>
    </row>
    <row r="48" spans="1:11" ht="15.75" x14ac:dyDescent="0.25">
      <c r="A48" s="1" t="s">
        <v>129</v>
      </c>
      <c r="B48" s="32">
        <f t="shared" ref="B48:G48" si="0">SUM(B4:B47)</f>
        <v>10501620717362.604</v>
      </c>
      <c r="C48" s="32">
        <f t="shared" si="0"/>
        <v>42984592537.140999</v>
      </c>
      <c r="D48" s="32">
        <f t="shared" si="0"/>
        <v>235903778176</v>
      </c>
      <c r="E48" s="32">
        <f t="shared" si="0"/>
        <v>24704532244</v>
      </c>
      <c r="F48" s="32">
        <f t="shared" si="0"/>
        <v>11730369507</v>
      </c>
      <c r="G48" s="32">
        <f t="shared" si="0"/>
        <v>3008288266537.4702</v>
      </c>
      <c r="H48" s="32"/>
      <c r="I48" s="32">
        <f>SUM(I4:I47)</f>
        <v>8234906530.1999998</v>
      </c>
      <c r="J48" s="32">
        <f>SUM(J4:J47)</f>
        <v>3485432714425.001</v>
      </c>
      <c r="K48" s="32">
        <f>SUM(K4:K47)</f>
        <v>17318899877319.42</v>
      </c>
    </row>
    <row r="51" spans="1:7" ht="15.75" x14ac:dyDescent="0.2">
      <c r="A51" s="39" t="s">
        <v>133</v>
      </c>
      <c r="B51" s="40"/>
      <c r="C51" s="40"/>
      <c r="D51" s="40"/>
      <c r="E51" s="40"/>
      <c r="F51" s="40"/>
      <c r="G51" s="41"/>
    </row>
    <row r="52" spans="1:7" ht="15.75" x14ac:dyDescent="0.25">
      <c r="A52" s="48" t="s">
        <v>117</v>
      </c>
      <c r="B52" s="49"/>
      <c r="C52" s="49"/>
      <c r="D52" s="49"/>
      <c r="E52" s="49"/>
      <c r="F52" s="49"/>
      <c r="G52" s="50"/>
    </row>
    <row r="53" spans="1:7" ht="16.5" x14ac:dyDescent="0.2">
      <c r="A53" s="26" t="s">
        <v>35</v>
      </c>
      <c r="B53" s="11" t="s">
        <v>50</v>
      </c>
      <c r="C53" s="12" t="s">
        <v>51</v>
      </c>
      <c r="D53" s="13" t="s">
        <v>52</v>
      </c>
      <c r="E53" s="14" t="s">
        <v>53</v>
      </c>
      <c r="F53" s="15" t="s">
        <v>54</v>
      </c>
      <c r="G53" s="16" t="s">
        <v>59</v>
      </c>
    </row>
    <row r="54" spans="1:7" ht="16.5" x14ac:dyDescent="0.25">
      <c r="A54" s="1" t="s">
        <v>3</v>
      </c>
      <c r="B54" s="34"/>
      <c r="C54" s="34"/>
      <c r="D54" s="34">
        <v>3591596930</v>
      </c>
      <c r="E54" s="34">
        <v>168534110</v>
      </c>
      <c r="F54" s="34">
        <v>1059058050</v>
      </c>
      <c r="G54" s="34">
        <v>4819189090</v>
      </c>
    </row>
    <row r="55" spans="1:7" ht="16.5" x14ac:dyDescent="0.25">
      <c r="A55" s="1" t="s">
        <v>5</v>
      </c>
      <c r="B55" s="34"/>
      <c r="C55" s="34"/>
      <c r="D55" s="34"/>
      <c r="E55" s="34">
        <v>3500</v>
      </c>
      <c r="F55" s="34"/>
      <c r="G55" s="34">
        <v>3500</v>
      </c>
    </row>
    <row r="56" spans="1:7" ht="16.5" x14ac:dyDescent="0.25">
      <c r="A56" s="1" t="s">
        <v>6</v>
      </c>
      <c r="B56" s="34"/>
      <c r="C56" s="34"/>
      <c r="D56" s="34"/>
      <c r="E56" s="34">
        <v>6734980</v>
      </c>
      <c r="F56" s="34"/>
      <c r="G56" s="34">
        <v>6734980</v>
      </c>
    </row>
    <row r="57" spans="1:7" ht="16.5" x14ac:dyDescent="0.25">
      <c r="A57" s="1" t="s">
        <v>121</v>
      </c>
      <c r="B57" s="34"/>
      <c r="C57" s="34"/>
      <c r="D57" s="34"/>
      <c r="E57" s="34">
        <v>3204268280</v>
      </c>
      <c r="F57" s="34"/>
      <c r="G57" s="34">
        <v>3204268280</v>
      </c>
    </row>
    <row r="58" spans="1:7" ht="16.5" x14ac:dyDescent="0.25">
      <c r="A58" s="1" t="s">
        <v>12</v>
      </c>
      <c r="B58" s="34"/>
      <c r="C58" s="34"/>
      <c r="D58" s="34"/>
      <c r="E58" s="34">
        <v>2000</v>
      </c>
      <c r="F58" s="34"/>
      <c r="G58" s="34">
        <v>2000</v>
      </c>
    </row>
    <row r="59" spans="1:7" ht="16.5" x14ac:dyDescent="0.25">
      <c r="A59" s="1" t="s">
        <v>13</v>
      </c>
      <c r="B59" s="34"/>
      <c r="C59" s="34"/>
      <c r="D59" s="34"/>
      <c r="E59" s="34">
        <v>5000</v>
      </c>
      <c r="F59" s="34"/>
      <c r="G59" s="34">
        <v>5000</v>
      </c>
    </row>
    <row r="60" spans="1:7" ht="16.5" x14ac:dyDescent="0.25">
      <c r="A60" s="1" t="s">
        <v>14</v>
      </c>
      <c r="B60" s="34"/>
      <c r="C60" s="34"/>
      <c r="D60" s="34">
        <v>1842035750</v>
      </c>
      <c r="E60" s="34"/>
      <c r="F60" s="34"/>
      <c r="G60" s="34">
        <v>1842035750</v>
      </c>
    </row>
    <row r="61" spans="1:7" ht="16.5" x14ac:dyDescent="0.25">
      <c r="A61" s="1" t="s">
        <v>15</v>
      </c>
      <c r="B61" s="34">
        <v>3190321894</v>
      </c>
      <c r="C61" s="34"/>
      <c r="D61" s="34"/>
      <c r="E61" s="34"/>
      <c r="F61" s="34"/>
      <c r="G61" s="34">
        <v>3190321894</v>
      </c>
    </row>
    <row r="62" spans="1:7" ht="16.5" x14ac:dyDescent="0.25">
      <c r="A62" s="1" t="s">
        <v>16</v>
      </c>
      <c r="B62" s="34">
        <v>5105606091</v>
      </c>
      <c r="C62" s="34"/>
      <c r="D62" s="34"/>
      <c r="E62" s="34"/>
      <c r="F62" s="34"/>
      <c r="G62" s="34">
        <v>5105606091</v>
      </c>
    </row>
    <row r="63" spans="1:7" ht="16.5" x14ac:dyDescent="0.25">
      <c r="A63" s="1" t="s">
        <v>17</v>
      </c>
      <c r="B63" s="34"/>
      <c r="C63" s="34">
        <v>14432290343.518999</v>
      </c>
      <c r="D63" s="34"/>
      <c r="E63" s="34">
        <v>38950000</v>
      </c>
      <c r="F63" s="34"/>
      <c r="G63" s="34">
        <v>14471240343.518999</v>
      </c>
    </row>
    <row r="64" spans="1:7" ht="16.5" x14ac:dyDescent="0.25">
      <c r="A64" s="1" t="s">
        <v>123</v>
      </c>
      <c r="B64" s="34"/>
      <c r="C64" s="34"/>
      <c r="D64" s="34"/>
      <c r="E64" s="34">
        <v>1017638806</v>
      </c>
      <c r="F64" s="34"/>
      <c r="G64" s="34">
        <v>1017638806</v>
      </c>
    </row>
    <row r="65" spans="1:7" ht="16.5" x14ac:dyDescent="0.25">
      <c r="A65" s="1" t="s">
        <v>19</v>
      </c>
      <c r="B65" s="34"/>
      <c r="C65" s="34">
        <v>78772225</v>
      </c>
      <c r="D65" s="34"/>
      <c r="E65" s="34"/>
      <c r="F65" s="34"/>
      <c r="G65" s="34">
        <v>78772225</v>
      </c>
    </row>
    <row r="66" spans="1:7" ht="16.5" x14ac:dyDescent="0.25">
      <c r="A66" s="1" t="s">
        <v>20</v>
      </c>
      <c r="B66" s="34"/>
      <c r="C66" s="34"/>
      <c r="D66" s="34"/>
      <c r="E66" s="34">
        <v>786455730</v>
      </c>
      <c r="F66" s="34">
        <v>469659575</v>
      </c>
      <c r="G66" s="34">
        <v>1256115305</v>
      </c>
    </row>
    <row r="67" spans="1:7" ht="16.5" x14ac:dyDescent="0.25">
      <c r="A67" s="1" t="s">
        <v>21</v>
      </c>
      <c r="B67" s="34"/>
      <c r="C67" s="34">
        <v>3179880884</v>
      </c>
      <c r="D67" s="34"/>
      <c r="E67" s="34"/>
      <c r="F67" s="34"/>
      <c r="G67" s="34">
        <v>3179880884</v>
      </c>
    </row>
    <row r="68" spans="1:7" ht="16.5" x14ac:dyDescent="0.25">
      <c r="A68" s="1" t="s">
        <v>23</v>
      </c>
      <c r="B68" s="34"/>
      <c r="C68" s="34"/>
      <c r="D68" s="34"/>
      <c r="E68" s="34">
        <v>1000</v>
      </c>
      <c r="F68" s="34"/>
      <c r="G68" s="34">
        <v>1000</v>
      </c>
    </row>
    <row r="69" spans="1:7" ht="16.5" x14ac:dyDescent="0.25">
      <c r="A69" s="1" t="s">
        <v>24</v>
      </c>
      <c r="B69" s="34"/>
      <c r="C69" s="34">
        <v>2541290750</v>
      </c>
      <c r="D69" s="34">
        <v>11407463280</v>
      </c>
      <c r="E69" s="34">
        <v>3160268108</v>
      </c>
      <c r="F69" s="34">
        <v>882384200</v>
      </c>
      <c r="G69" s="34">
        <v>17991406338</v>
      </c>
    </row>
    <row r="70" spans="1:7" ht="16.5" x14ac:dyDescent="0.25">
      <c r="A70" s="1" t="s">
        <v>69</v>
      </c>
      <c r="B70" s="34">
        <v>87999507</v>
      </c>
      <c r="C70" s="34"/>
      <c r="D70" s="34">
        <v>4910900800</v>
      </c>
      <c r="E70" s="34">
        <v>-5135762127</v>
      </c>
      <c r="F70" s="34">
        <v>783139696</v>
      </c>
      <c r="G70" s="34">
        <v>646277876</v>
      </c>
    </row>
    <row r="71" spans="1:7" ht="16.5" x14ac:dyDescent="0.25">
      <c r="A71" s="1" t="s">
        <v>72</v>
      </c>
      <c r="B71" s="34"/>
      <c r="C71" s="34"/>
      <c r="D71" s="34">
        <v>1886529200</v>
      </c>
      <c r="E71" s="34"/>
      <c r="F71" s="34"/>
      <c r="G71" s="34">
        <v>1886529200</v>
      </c>
    </row>
    <row r="72" spans="1:7" ht="16.5" x14ac:dyDescent="0.25">
      <c r="A72" s="1" t="s">
        <v>130</v>
      </c>
      <c r="B72" s="34">
        <f t="shared" ref="B72:G72" si="1">SUM(B54:B71)</f>
        <v>8383927492</v>
      </c>
      <c r="C72" s="34">
        <f t="shared" si="1"/>
        <v>20232234202.518997</v>
      </c>
      <c r="D72" s="34">
        <f t="shared" si="1"/>
        <v>23638525960</v>
      </c>
      <c r="E72" s="34">
        <f t="shared" si="1"/>
        <v>3247099387</v>
      </c>
      <c r="F72" s="34">
        <f t="shared" si="1"/>
        <v>3194241521</v>
      </c>
      <c r="G72" s="34">
        <f t="shared" si="1"/>
        <v>58696028562.518997</v>
      </c>
    </row>
  </sheetData>
  <mergeCells count="4">
    <mergeCell ref="A1:K1"/>
    <mergeCell ref="A2:K2"/>
    <mergeCell ref="A52:G52"/>
    <mergeCell ref="A51:G51"/>
  </mergeCells>
  <printOptions horizontalCentered="1" verticalCentered="1"/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24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2" width="44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39" t="s">
        <v>134</v>
      </c>
      <c r="B1" s="41"/>
    </row>
    <row r="2" spans="1:2" ht="18.75" customHeight="1" x14ac:dyDescent="0.2">
      <c r="A2" s="51" t="s">
        <v>112</v>
      </c>
      <c r="B2" s="52"/>
    </row>
    <row r="3" spans="1:2" ht="30.75" customHeight="1" x14ac:dyDescent="0.2">
      <c r="A3" s="21" t="s">
        <v>26</v>
      </c>
      <c r="B3" s="7" t="s">
        <v>56</v>
      </c>
    </row>
    <row r="4" spans="1:2" ht="15.75" x14ac:dyDescent="0.25">
      <c r="A4" s="1" t="s">
        <v>27</v>
      </c>
      <c r="B4" s="30">
        <v>10501620717362.6</v>
      </c>
    </row>
    <row r="5" spans="1:2" ht="15.75" x14ac:dyDescent="0.25">
      <c r="A5" s="1" t="s">
        <v>28</v>
      </c>
      <c r="B5" s="30">
        <v>42984592537.140999</v>
      </c>
    </row>
    <row r="6" spans="1:2" ht="15.75" x14ac:dyDescent="0.25">
      <c r="A6" s="1" t="s">
        <v>29</v>
      </c>
      <c r="B6" s="30">
        <v>235903778176</v>
      </c>
    </row>
    <row r="7" spans="1:2" ht="15.75" x14ac:dyDescent="0.25">
      <c r="A7" s="1" t="s">
        <v>30</v>
      </c>
      <c r="B7" s="30">
        <v>24704532244</v>
      </c>
    </row>
    <row r="8" spans="1:2" ht="15.75" x14ac:dyDescent="0.25">
      <c r="A8" s="1" t="s">
        <v>31</v>
      </c>
      <c r="B8" s="30">
        <v>11730369507</v>
      </c>
    </row>
    <row r="9" spans="1:2" ht="15.75" x14ac:dyDescent="0.25">
      <c r="A9" s="1" t="s">
        <v>32</v>
      </c>
      <c r="B9" s="30">
        <v>3008288266537.48</v>
      </c>
    </row>
    <row r="10" spans="1:2" ht="15.75" x14ac:dyDescent="0.25">
      <c r="A10" s="1" t="s">
        <v>65</v>
      </c>
      <c r="B10" s="30"/>
    </row>
    <row r="11" spans="1:2" ht="15.75" x14ac:dyDescent="0.25">
      <c r="A11" s="1" t="s">
        <v>63</v>
      </c>
      <c r="B11" s="30">
        <v>8234906530.1999998</v>
      </c>
    </row>
    <row r="12" spans="1:2" ht="15.75" x14ac:dyDescent="0.25">
      <c r="A12" s="1" t="s">
        <v>33</v>
      </c>
      <c r="B12" s="30">
        <v>3485432714425</v>
      </c>
    </row>
    <row r="13" spans="1:2" ht="15.75" x14ac:dyDescent="0.25">
      <c r="A13" s="1" t="s">
        <v>34</v>
      </c>
      <c r="B13" s="30">
        <f>SUM(B4:B12)</f>
        <v>17318899877319.42</v>
      </c>
    </row>
    <row r="16" spans="1:2" ht="15.75" x14ac:dyDescent="0.2">
      <c r="A16" s="39" t="s">
        <v>135</v>
      </c>
      <c r="B16" s="41"/>
    </row>
    <row r="17" spans="1:2" ht="15.75" x14ac:dyDescent="0.2">
      <c r="A17" s="51" t="s">
        <v>113</v>
      </c>
      <c r="B17" s="52"/>
    </row>
    <row r="18" spans="1:2" ht="15.75" x14ac:dyDescent="0.25">
      <c r="A18" s="22" t="s">
        <v>43</v>
      </c>
      <c r="B18" s="8" t="s">
        <v>57</v>
      </c>
    </row>
    <row r="19" spans="1:2" ht="15.75" x14ac:dyDescent="0.25">
      <c r="A19" s="1" t="s">
        <v>44</v>
      </c>
      <c r="B19" s="30">
        <v>8383927492</v>
      </c>
    </row>
    <row r="20" spans="1:2" ht="15.75" x14ac:dyDescent="0.25">
      <c r="A20" s="1" t="s">
        <v>45</v>
      </c>
      <c r="B20" s="30">
        <v>20232234202.519001</v>
      </c>
    </row>
    <row r="21" spans="1:2" ht="15.75" x14ac:dyDescent="0.25">
      <c r="A21" s="1" t="s">
        <v>46</v>
      </c>
      <c r="B21" s="30">
        <v>23638525960</v>
      </c>
    </row>
    <row r="22" spans="1:2" ht="15.75" x14ac:dyDescent="0.25">
      <c r="A22" s="1" t="s">
        <v>47</v>
      </c>
      <c r="B22" s="30">
        <v>3247099387</v>
      </c>
    </row>
    <row r="23" spans="1:2" ht="15.75" x14ac:dyDescent="0.25">
      <c r="A23" s="1" t="s">
        <v>48</v>
      </c>
      <c r="B23" s="30">
        <v>3194241521</v>
      </c>
    </row>
    <row r="24" spans="1:2" ht="15.75" x14ac:dyDescent="0.25">
      <c r="A24" s="1" t="s">
        <v>49</v>
      </c>
      <c r="B24" s="30">
        <f>SUM(B19:B23)</f>
        <v>58696028562.518997</v>
      </c>
    </row>
  </sheetData>
  <mergeCells count="4">
    <mergeCell ref="A17:B17"/>
    <mergeCell ref="A16:B16"/>
    <mergeCell ref="A2:B2"/>
    <mergeCell ref="A1:B1"/>
  </mergeCells>
  <printOptions horizontalCentered="1"/>
  <pageMargins left="0" right="0" top="0.78740157480314965" bottom="0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10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2" customWidth="1"/>
    <col min="2" max="2" width="50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39" t="s">
        <v>136</v>
      </c>
      <c r="B1" s="41"/>
    </row>
    <row r="2" spans="1:2" ht="25.5" customHeight="1" x14ac:dyDescent="0.2">
      <c r="A2" s="51" t="s">
        <v>114</v>
      </c>
      <c r="B2" s="52"/>
    </row>
    <row r="3" spans="1:2" ht="15.75" x14ac:dyDescent="0.25">
      <c r="A3" s="23" t="s">
        <v>84</v>
      </c>
      <c r="B3" s="9" t="s">
        <v>55</v>
      </c>
    </row>
    <row r="4" spans="1:2" ht="15.75" x14ac:dyDescent="0.25">
      <c r="A4" s="3" t="s">
        <v>78</v>
      </c>
      <c r="B4" s="30">
        <v>39403716543.518997</v>
      </c>
    </row>
    <row r="5" spans="1:2" ht="15.75" x14ac:dyDescent="0.25">
      <c r="A5" s="3" t="s">
        <v>79</v>
      </c>
      <c r="B5" s="30">
        <v>11407010594</v>
      </c>
    </row>
    <row r="6" spans="1:2" ht="15.75" x14ac:dyDescent="0.25">
      <c r="A6" s="3" t="s">
        <v>80</v>
      </c>
      <c r="B6" s="30">
        <v>6526061320</v>
      </c>
    </row>
    <row r="7" spans="1:2" ht="15.75" x14ac:dyDescent="0.25">
      <c r="A7" s="3" t="s">
        <v>81</v>
      </c>
      <c r="B7" s="30">
        <v>13444850</v>
      </c>
    </row>
    <row r="8" spans="1:2" ht="15.75" x14ac:dyDescent="0.25">
      <c r="A8" s="3" t="s">
        <v>83</v>
      </c>
      <c r="B8" s="30">
        <v>1345795255</v>
      </c>
    </row>
    <row r="9" spans="1:2" ht="15.75" x14ac:dyDescent="0.25">
      <c r="A9" s="3" t="s">
        <v>82</v>
      </c>
      <c r="B9" s="30">
        <f>SUM(B4:B8)</f>
        <v>58696028562.518997</v>
      </c>
    </row>
    <row r="10" spans="1:2" x14ac:dyDescent="0.2">
      <c r="A10" s="2" t="s">
        <v>85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"/>
  <sheetViews>
    <sheetView rightToLeft="1" zoomScale="80" zoomScaleNormal="80" workbookViewId="0">
      <selection sqref="A1:D1"/>
    </sheetView>
  </sheetViews>
  <sheetFormatPr defaultColWidth="9" defaultRowHeight="15" x14ac:dyDescent="0.2"/>
  <cols>
    <col min="1" max="1" width="44.125" style="4" customWidth="1"/>
    <col min="2" max="2" width="24.375" style="4" customWidth="1"/>
    <col min="3" max="3" width="21.25" style="4" customWidth="1"/>
    <col min="4" max="4" width="30.125" style="4" customWidth="1"/>
    <col min="5" max="16384" width="9" style="4"/>
  </cols>
  <sheetData>
    <row r="1" spans="1:4" ht="36.75" customHeight="1" x14ac:dyDescent="0.2">
      <c r="A1" s="54" t="s">
        <v>137</v>
      </c>
      <c r="B1" s="55"/>
      <c r="C1" s="55"/>
      <c r="D1" s="56"/>
    </row>
    <row r="2" spans="1:4" ht="23.25" customHeight="1" x14ac:dyDescent="0.2">
      <c r="A2" s="51" t="s">
        <v>115</v>
      </c>
      <c r="B2" s="53"/>
      <c r="C2" s="53"/>
      <c r="D2" s="52"/>
    </row>
    <row r="3" spans="1:4" ht="34.5" customHeight="1" x14ac:dyDescent="0.2">
      <c r="A3" s="21" t="s">
        <v>89</v>
      </c>
      <c r="B3" s="10" t="s">
        <v>56</v>
      </c>
      <c r="C3" s="10" t="s">
        <v>55</v>
      </c>
      <c r="D3" s="10" t="s">
        <v>77</v>
      </c>
    </row>
    <row r="4" spans="1:4" ht="15.75" x14ac:dyDescent="0.25">
      <c r="A4" s="5" t="s">
        <v>90</v>
      </c>
      <c r="B4" s="27">
        <v>17150084220661.5</v>
      </c>
      <c r="C4" s="27"/>
      <c r="D4" s="27">
        <f>B4+C4</f>
        <v>17150084220661.5</v>
      </c>
    </row>
    <row r="5" spans="1:4" ht="15.75" x14ac:dyDescent="0.25">
      <c r="A5" s="5" t="s">
        <v>91</v>
      </c>
      <c r="B5" s="27">
        <v>173516300956.746</v>
      </c>
      <c r="C5" s="27">
        <v>1795759</v>
      </c>
      <c r="D5" s="27">
        <f t="shared" ref="D5:D12" si="0">B5+C5</f>
        <v>173518096715.746</v>
      </c>
    </row>
    <row r="6" spans="1:4" ht="15.75" x14ac:dyDescent="0.25">
      <c r="A6" s="5" t="s">
        <v>92</v>
      </c>
      <c r="B6" s="27">
        <v>287573603983</v>
      </c>
      <c r="C6" s="27"/>
      <c r="D6" s="27">
        <f t="shared" si="0"/>
        <v>287573603983</v>
      </c>
    </row>
    <row r="7" spans="1:4" ht="15.75" x14ac:dyDescent="0.25">
      <c r="A7" s="5" t="s">
        <v>93</v>
      </c>
      <c r="B7" s="27">
        <v>195834013239.85001</v>
      </c>
      <c r="C7" s="27">
        <v>275149498</v>
      </c>
      <c r="D7" s="27">
        <f t="shared" si="0"/>
        <v>196109162737.85001</v>
      </c>
    </row>
    <row r="8" spans="1:4" ht="15.75" x14ac:dyDescent="0.25">
      <c r="A8" s="5" t="s">
        <v>94</v>
      </c>
      <c r="B8" s="27">
        <v>85867682271.354004</v>
      </c>
      <c r="C8" s="27"/>
      <c r="D8" s="27">
        <f t="shared" si="0"/>
        <v>85867682271.354004</v>
      </c>
    </row>
    <row r="9" spans="1:4" ht="15.75" x14ac:dyDescent="0.25">
      <c r="A9" s="5" t="s">
        <v>95</v>
      </c>
      <c r="B9" s="27">
        <v>8920904127.7779999</v>
      </c>
      <c r="C9" s="27"/>
      <c r="D9" s="27">
        <f t="shared" si="0"/>
        <v>8920904127.7779999</v>
      </c>
    </row>
    <row r="10" spans="1:4" ht="15.75" x14ac:dyDescent="0.25">
      <c r="A10" s="5" t="s">
        <v>96</v>
      </c>
      <c r="B10" s="27">
        <v>66374576893.458</v>
      </c>
      <c r="C10" s="27">
        <v>29462070.079999998</v>
      </c>
      <c r="D10" s="27">
        <f t="shared" si="0"/>
        <v>66404038963.538002</v>
      </c>
    </row>
    <row r="11" spans="1:4" ht="15.75" x14ac:dyDescent="0.25">
      <c r="A11" s="5" t="s">
        <v>97</v>
      </c>
      <c r="B11" s="27">
        <v>197024744209.026</v>
      </c>
      <c r="C11" s="27">
        <v>2601151357.8000002</v>
      </c>
      <c r="D11" s="27">
        <f t="shared" si="0"/>
        <v>199625895566.82599</v>
      </c>
    </row>
    <row r="12" spans="1:4" ht="15.75" x14ac:dyDescent="0.25">
      <c r="A12" s="5" t="s">
        <v>98</v>
      </c>
      <c r="B12" s="33">
        <f>SUM(B4:B11)</f>
        <v>18165196046342.715</v>
      </c>
      <c r="C12" s="33">
        <f>SUM(C4:C11)</f>
        <v>2907558684.8800001</v>
      </c>
      <c r="D12" s="27">
        <f t="shared" si="0"/>
        <v>18168103605027.594</v>
      </c>
    </row>
  </sheetData>
  <mergeCells count="2">
    <mergeCell ref="A2:D2"/>
    <mergeCell ref="A1:D1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5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4" customWidth="1"/>
    <col min="2" max="2" width="64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54" t="s">
        <v>132</v>
      </c>
      <c r="B1" s="56"/>
    </row>
    <row r="2" spans="1:2" ht="15.75" x14ac:dyDescent="0.25">
      <c r="A2" s="57" t="s">
        <v>116</v>
      </c>
      <c r="B2" s="58"/>
    </row>
    <row r="3" spans="1:2" ht="15.75" x14ac:dyDescent="0.25">
      <c r="A3" s="3" t="s">
        <v>99</v>
      </c>
      <c r="B3" s="38">
        <v>192574353530.939</v>
      </c>
    </row>
    <row r="4" spans="1:2" ht="15.75" x14ac:dyDescent="0.25">
      <c r="A4" s="3" t="s">
        <v>100</v>
      </c>
      <c r="B4" s="38">
        <v>-96057151129.244003</v>
      </c>
    </row>
    <row r="5" spans="1:2" ht="15.75" x14ac:dyDescent="0.25">
      <c r="A5" s="3" t="s">
        <v>101</v>
      </c>
      <c r="B5" s="33">
        <f>SUM(B3:B4)</f>
        <v>96517202401.694992</v>
      </c>
    </row>
  </sheetData>
  <mergeCells count="2">
    <mergeCell ref="A2:B2"/>
    <mergeCell ref="A1:B1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9"/>
  <sheetViews>
    <sheetView rightToLeft="1" tabSelected="1" zoomScale="80" zoomScaleNormal="80" workbookViewId="0">
      <selection activeCell="A3" sqref="A3"/>
    </sheetView>
  </sheetViews>
  <sheetFormatPr defaultColWidth="9" defaultRowHeight="15" x14ac:dyDescent="0.2"/>
  <cols>
    <col min="1" max="1" width="44.125" style="4" customWidth="1"/>
    <col min="2" max="2" width="59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54" t="s">
        <v>137</v>
      </c>
      <c r="B1" s="56"/>
    </row>
    <row r="2" spans="1:2" ht="39.75" customHeight="1" x14ac:dyDescent="0.2">
      <c r="A2" s="59" t="s">
        <v>128</v>
      </c>
      <c r="B2" s="60"/>
    </row>
    <row r="3" spans="1:2" ht="15.75" x14ac:dyDescent="0.25">
      <c r="A3" s="5" t="s">
        <v>102</v>
      </c>
      <c r="B3" s="35">
        <v>17233074613066.676</v>
      </c>
    </row>
    <row r="4" spans="1:2" ht="15.75" x14ac:dyDescent="0.25">
      <c r="A4" s="5" t="s">
        <v>103</v>
      </c>
      <c r="B4" s="35">
        <f>B5-B3</f>
        <v>935028991960.82422</v>
      </c>
    </row>
    <row r="5" spans="1:2" ht="15.75" x14ac:dyDescent="0.25">
      <c r="A5" s="5" t="s">
        <v>104</v>
      </c>
      <c r="B5" s="36">
        <v>18168103605027.5</v>
      </c>
    </row>
    <row r="6" spans="1:2" ht="15.75" x14ac:dyDescent="0.25">
      <c r="A6" s="5" t="s">
        <v>105</v>
      </c>
      <c r="B6" s="37">
        <f>B3/B5</f>
        <v>0.94853458499091337</v>
      </c>
    </row>
    <row r="7" spans="1:2" ht="15.75" x14ac:dyDescent="0.25">
      <c r="A7" s="5" t="s">
        <v>106</v>
      </c>
      <c r="B7" s="37">
        <f>B4/B5</f>
        <v>5.1465415009086683E-2</v>
      </c>
    </row>
    <row r="8" spans="1:2" ht="15.75" x14ac:dyDescent="0.25">
      <c r="A8" s="5" t="s">
        <v>107</v>
      </c>
      <c r="B8" s="37">
        <f>B5/B5</f>
        <v>1</v>
      </c>
    </row>
    <row r="9" spans="1:2" x14ac:dyDescent="0.2">
      <c r="A9" s="4" t="s">
        <v>85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VMCDCHTSR4DK-1850682920-1015</_dlc_DocId>
    <_dlc_DocIdUrl xmlns="536e90f3-28f6-43a2-9886-69104c66b47c">
      <Url>http://cms-mof/_layouts/DocIdRedir.aspx?ID=VMCDCHTSR4DK-1850682920-1015</Url>
      <Description>VMCDCHTSR4DK-1850682920-1015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99140F4-F811-4698-9268-31C317FD7C3E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1D11114B-EB71-4FCE-952B-DEE0DF660B81}"/>
</file>

<file path=customXml/itemProps4.xml><?xml version="1.0" encoding="utf-8"?>
<ds:datastoreItem xmlns:ds="http://schemas.openxmlformats.org/officeDocument/2006/customXml" ds:itemID="{17B5E547-6A10-4C8E-AF88-19E7D631C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مصرف حسب الوزارات</vt:lpstr>
      <vt:lpstr>مصرف حسب تصنيف الوزارات اقتصادي</vt:lpstr>
      <vt:lpstr>مصرف حسب التصنيف الاقتصادي</vt:lpstr>
      <vt:lpstr>انوع الاستثمار</vt:lpstr>
      <vt:lpstr>ايرادات حسب التصنيف الاقتصادي</vt:lpstr>
      <vt:lpstr>ملخص السلف </vt:lpstr>
      <vt:lpstr>ايرادات النفطية والغير نفطية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اذار2020 للموازنة الاتحادية</dc:title>
  <dc:creator/>
  <cp:lastModifiedBy/>
  <dcterms:created xsi:type="dcterms:W3CDTF">2006-09-16T00:00:00Z</dcterms:created>
  <dcterms:modified xsi:type="dcterms:W3CDTF">2020-05-12T06:27:52Z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4ef34735-1606-466a-8b2b-32b401213a41</vt:lpwstr>
  </property>
</Properties>
</file>