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635" yWindow="-120" windowWidth="9885" windowHeight="76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G58" i="6" l="1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57" i="6"/>
  <c r="C75" i="6"/>
  <c r="D75" i="6"/>
  <c r="E75" i="6"/>
  <c r="F75" i="6"/>
  <c r="B75" i="6"/>
  <c r="B5" i="10" l="1"/>
  <c r="B8" i="11" l="1"/>
  <c r="B7" i="11"/>
  <c r="B6" i="11"/>
  <c r="B4" i="11"/>
  <c r="B8" i="4" l="1"/>
  <c r="B28" i="7"/>
  <c r="C18" i="7" l="1"/>
  <c r="D11" i="9" l="1"/>
  <c r="D13" i="9" s="1"/>
  <c r="D47" i="5" l="1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 l="1"/>
</calcChain>
</file>

<file path=xl/sharedStrings.xml><?xml version="1.0" encoding="utf-8"?>
<sst xmlns="http://schemas.openxmlformats.org/spreadsheetml/2006/main" count="213" uniqueCount="144">
  <si>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</si>
  <si>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</si>
  <si>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</si>
  <si>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</si>
  <si>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</si>
  <si>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</si>
  <si>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</si>
  <si>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</si>
  <si>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</si>
  <si>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</si>
  <si>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</si>
  <si>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</si>
  <si>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</si>
  <si>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</si>
  <si>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</si>
  <si>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</si>
  <si>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</si>
  <si>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</si>
  <si>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</si>
  <si>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</si>
  <si>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</si>
  <si>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</si>
  <si>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</si>
  <si>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</si>
  <si>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</si>
  <si>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</si>
  <si>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</si>
  <si>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</si>
  <si>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</si>
  <si>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( 09 )  الرعاية الاجتماعية</t>
  </si>
  <si>
    <t>اسمــــاء الــوزارات</t>
  </si>
  <si>
    <t>المستلزمات الخدمية</t>
  </si>
  <si>
    <t>المستلزمات السلعية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</si>
  <si>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</si>
  <si>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</si>
  <si>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</si>
  <si>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</si>
  <si>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</si>
  <si>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</si>
  <si>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</si>
  <si>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</si>
  <si>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</si>
  <si>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</si>
  <si>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</si>
  <si>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</si>
  <si>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</si>
  <si>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</si>
  <si>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</si>
  <si>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مجموع الوزاره</t>
  </si>
  <si>
    <t xml:space="preserve">الموازنة الجارية   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</si>
  <si>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</si>
  <si>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</si>
  <si>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</si>
  <si>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</si>
  <si>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</si>
  <si>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</si>
  <si>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</si>
  <si>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</si>
  <si>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</si>
  <si>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</si>
  <si>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</si>
  <si>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</si>
  <si>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</si>
  <si>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</si>
  <si>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</si>
  <si>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</si>
  <si>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</si>
  <si>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</si>
  <si>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</si>
  <si>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</si>
  <si>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</si>
  <si>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</si>
  <si>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</si>
  <si>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</si>
  <si>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</si>
  <si>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</si>
  <si>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</si>
  <si>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</si>
  <si>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</si>
  <si>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</si>
  <si>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</si>
  <si>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</si>
  <si>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</si>
  <si>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</si>
  <si>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</si>
  <si>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</si>
  <si>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</si>
  <si>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</si>
  <si>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التخطيط</t>
  </si>
  <si>
    <t>محافظة البصرة</t>
  </si>
  <si>
    <t>محافظة ذي قار</t>
  </si>
  <si>
    <t>المجموع العام للفصول</t>
  </si>
  <si>
    <t>وزارة الاعمار والاسكان والبلديات العامة</t>
  </si>
  <si>
    <t xml:space="preserve">المجموع العام                 </t>
  </si>
  <si>
    <t>تقرير بالمصروفات الفعلية على مستوى الوزارات  حسب التصنيف الاداري</t>
  </si>
  <si>
    <t xml:space="preserve">محافظة ميسان </t>
  </si>
  <si>
    <t>نوع النفقة</t>
  </si>
  <si>
    <t>البرامج الخاصة</t>
  </si>
  <si>
    <t xml:space="preserve"> تقرير بالايرادات حسب التصنيف الاقتصادي للموازنة الاتحادية  </t>
  </si>
  <si>
    <t>المديونية(خدمة الدين)</t>
  </si>
  <si>
    <t>مجموع الوزارات</t>
  </si>
  <si>
    <t>أسماء الوزارات</t>
  </si>
  <si>
    <t>الرواتب الأجور</t>
  </si>
  <si>
    <t>صيانة الموجودات</t>
  </si>
  <si>
    <t xml:space="preserve">المنح والاعانات </t>
  </si>
  <si>
    <t xml:space="preserve">الرعاية الاجتماعية </t>
  </si>
  <si>
    <t>مجلس القضاء الأعلى</t>
  </si>
  <si>
    <t xml:space="preserve">النفقات الرأسمالية </t>
  </si>
  <si>
    <t>وزارة العمل والشؤون الاجتماعية</t>
  </si>
  <si>
    <t>وزارة الدفاع</t>
  </si>
  <si>
    <t xml:space="preserve">وزارة الاعمار والاسكان والبلديات </t>
  </si>
  <si>
    <t>المديونية ( خدمة الدين )</t>
  </si>
  <si>
    <t>الموازنة الاتحادية</t>
  </si>
  <si>
    <t>النفقات الجارية</t>
  </si>
  <si>
    <t>تقرير بالأيرادات النفطية والغير نفطية ونسبة كل منهما من اجمالي الايرادات للموازنة الاتحادية</t>
  </si>
  <si>
    <t>النفقات الرأسمالية</t>
  </si>
  <si>
    <t xml:space="preserve">مجموع الفصل ( 6\1 )  المنح والاعانات وخدمة الدين </t>
  </si>
  <si>
    <t>نوع الإيرادات</t>
  </si>
  <si>
    <t>العدد</t>
  </si>
  <si>
    <t>اسم العدد</t>
  </si>
  <si>
    <t xml:space="preserve">الايرادت الجارية </t>
  </si>
  <si>
    <t>الايرادات النفطية والثروات المعدنية</t>
  </si>
  <si>
    <t xml:space="preserve">الضرائب على الدخول والثروات </t>
  </si>
  <si>
    <t>الضرائب السلعية ورسوم الانتاج</t>
  </si>
  <si>
    <t>الرسوم</t>
  </si>
  <si>
    <t>حصة الموازنة من ارباح القطاع العام</t>
  </si>
  <si>
    <t>الايرادات التحويلية</t>
  </si>
  <si>
    <t>ايرادات اخرى</t>
  </si>
  <si>
    <t>مجموع الايرادات الجارية</t>
  </si>
  <si>
    <t>الايرادات الرأسمالية</t>
  </si>
  <si>
    <t>المجموع الكلي</t>
  </si>
  <si>
    <t>مجموع الفصل (05 ) النفقات الرأسمالية</t>
  </si>
  <si>
    <t>مجموع الفصل ( 6\2 ) المنح والاعانات وخدمة الدين والفوائد والمصروفات الاخرى</t>
  </si>
  <si>
    <t>وزارة المالية دائرة المحاسبة قسم التوحيد/ نظام توحيد حسابات الدولة على الموازنة الجارية والاستثمارية  لغاية شباط لسنه 2021</t>
  </si>
  <si>
    <t>وزارة المالية دائرة المحاسبة قسم التوحيد/ نظام توحيد حسابات الدولة على الموازنة الجارية والاستثمارية  لغاية شباط  لسنه 2021</t>
  </si>
  <si>
    <t>وزارة المالية دائرة المحاسبة قسم التوحيد/ نظام توحيد حسابات الدولة على الموازنة الجارية  لغاية شباط لسنه 2021</t>
  </si>
  <si>
    <t>وزارة المالية دائرة المحاسبة قسم التوحيد/ نظام توحيد حسابات الدولة على الموازنة االاستثمارية  لغاية شباط لسنه 2021</t>
  </si>
  <si>
    <t>وزارة المالية دائرة المحاسبة قسم التوحيد/ نظام توحيد حسابات الدولة على الموازنة الجارية لغاية  شباط  لسنه 2021</t>
  </si>
  <si>
    <t>وزارة المالية دائرة المحاسبة قسم التوحيد/ نظام توحيد حسابات الدولة على الموازنة الاستثمارية  لغاية  شباط لسنه 2021</t>
  </si>
  <si>
    <t>وزارة المالية دائرة المحاسبة قسم التوحيد/ نظام توحيد حسابات الدولة على الموازنة الاستثمارية  لغاية  شباط  لسنه 2021</t>
  </si>
  <si>
    <t>وزارة المالية دائرة المحاسبة قسم التوحيد/ نظام توحيد حسابات الدولة على الموازنة الاتحادية لغاية  شباط لسنه 2021</t>
  </si>
  <si>
    <t>وزارة المالية دائرة المحاسبة قسم التوحيد/ نظام توحيد حسابات الدولة على الموازنة لاتحادية  لغاية شباط لسنه 2021</t>
  </si>
  <si>
    <t>وزارة المالية دائرة المحاسبة قسم التوحيد/ نظام توحيد حسابات الدولة على الموازنة الاتحادية لغاية شباط  لسنه 2021</t>
  </si>
  <si>
    <t xml:space="preserve">مجموع الفصل ( 6\3 )  المنح والاعانات وخدمة الدين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</si>
</sst>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4" fillId="13" borderId="1" xfId="1" applyFont="1" applyFill="1" applyBorder="1"/>
    <xf numFmtId="0" fontId="4" fillId="13" borderId="1" xfId="0" applyFont="1" applyFill="1" applyBorder="1"/>
    <xf numFmtId="0" fontId="7" fillId="13" borderId="6" xfId="0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4" borderId="1" xfId="0" applyFont="1" applyFill="1" applyBorder="1"/>
    <xf numFmtId="0" fontId="4" fillId="14" borderId="1" xfId="1" applyFont="1" applyFill="1" applyBorder="1"/>
    <xf numFmtId="0" fontId="4" fillId="15" borderId="2" xfId="1" applyFont="1" applyFill="1" applyBorder="1" applyAlignment="1">
      <alignment vertical="center"/>
    </xf>
    <xf numFmtId="0" fontId="4" fillId="14" borderId="1" xfId="1" applyFont="1" applyFill="1" applyBorder="1" applyAlignment="1">
      <alignment horizontal="right"/>
    </xf>
    <xf numFmtId="3" fontId="4" fillId="16" borderId="1" xfId="0" applyNumberFormat="1" applyFont="1" applyFill="1" applyBorder="1" applyAlignment="1">
      <alignment horizontal="center" readingOrder="2"/>
    </xf>
    <xf numFmtId="0" fontId="4" fillId="13" borderId="2" xfId="25" applyFont="1" applyFill="1" applyBorder="1" applyAlignment="1">
      <alignment vertical="center"/>
    </xf>
    <xf numFmtId="3" fontId="4" fillId="6" borderId="1" xfId="25" applyNumberFormat="1" applyFont="1" applyFill="1" applyBorder="1" applyAlignment="1">
      <alignment horizontal="center" readingOrder="2"/>
    </xf>
    <xf numFmtId="3" fontId="5" fillId="0" borderId="0" xfId="1" applyNumberFormat="1" applyFont="1"/>
    <xf numFmtId="3" fontId="4" fillId="18" borderId="1" xfId="0" applyNumberFormat="1" applyFont="1" applyFill="1" applyBorder="1" applyAlignment="1">
      <alignment horizontal="center" readingOrder="2"/>
    </xf>
    <xf numFmtId="0" fontId="4" fillId="13" borderId="6" xfId="0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/>
    </xf>
    <xf numFmtId="3" fontId="4" fillId="19" borderId="1" xfId="0" applyNumberFormat="1" applyFont="1" applyFill="1" applyBorder="1" applyAlignment="1">
      <alignment horizontal="center" readingOrder="2"/>
    </xf>
    <xf numFmtId="0" fontId="4" fillId="19" borderId="1" xfId="1" applyFont="1" applyFill="1" applyBorder="1"/>
    <xf numFmtId="0" fontId="5" fillId="20" borderId="0" xfId="1" applyFont="1" applyFill="1"/>
    <xf numFmtId="0" fontId="4" fillId="16" borderId="1" xfId="1" applyFont="1" applyFill="1" applyBorder="1" applyAlignment="1"/>
    <xf numFmtId="9" fontId="8" fillId="6" borderId="1" xfId="23" applyFont="1" applyFill="1" applyBorder="1" applyAlignment="1">
      <alignment horizontal="right" indent="1" readingOrder="2"/>
    </xf>
    <xf numFmtId="3" fontId="5" fillId="0" borderId="0" xfId="25" applyNumberFormat="1" applyFont="1"/>
    <xf numFmtId="0" fontId="8" fillId="2" borderId="1" xfId="25" applyFont="1" applyFill="1" applyBorder="1"/>
    <xf numFmtId="3" fontId="8" fillId="6" borderId="1" xfId="16" applyNumberFormat="1" applyFont="1" applyFill="1" applyBorder="1" applyAlignment="1">
      <alignment horizontal="right" indent="1" readingOrder="2"/>
    </xf>
    <xf numFmtId="0" fontId="11" fillId="0" borderId="0" xfId="25" applyFont="1"/>
    <xf numFmtId="0" fontId="8" fillId="21" borderId="1" xfId="0" applyFont="1" applyFill="1" applyBorder="1" applyAlignment="1">
      <alignment horizontal="center" readingOrder="2"/>
    </xf>
    <xf numFmtId="0" fontId="8" fillId="2" borderId="1" xfId="0" applyFont="1" applyFill="1" applyBorder="1" applyAlignment="1">
      <alignment readingOrder="2"/>
    </xf>
    <xf numFmtId="3" fontId="8" fillId="2" borderId="1" xfId="0" applyNumberFormat="1" applyFont="1" applyFill="1" applyBorder="1" applyAlignment="1">
      <alignment readingOrder="2"/>
    </xf>
    <xf numFmtId="3" fontId="8" fillId="22" borderId="1" xfId="0" applyNumberFormat="1" applyFont="1" applyFill="1" applyBorder="1" applyAlignment="1">
      <alignment readingOrder="2"/>
    </xf>
    <xf numFmtId="0" fontId="8" fillId="16" borderId="1" xfId="0" applyFont="1" applyFill="1" applyBorder="1" applyAlignment="1">
      <alignment vertical="center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10" fillId="19" borderId="3" xfId="25" applyFont="1" applyFill="1" applyBorder="1" applyAlignment="1">
      <alignment horizontal="center" vertical="center"/>
    </xf>
    <xf numFmtId="0" fontId="10" fillId="19" borderId="4" xfId="25" applyFont="1" applyFill="1" applyBorder="1" applyAlignment="1">
      <alignment horizontal="center" vertical="center"/>
    </xf>
    <xf numFmtId="0" fontId="10" fillId="19" borderId="5" xfId="25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/>
    </xf>
    <xf numFmtId="0" fontId="4" fillId="5" borderId="4" xfId="25" applyFont="1" applyFill="1" applyBorder="1" applyAlignment="1">
      <alignment horizontal="center" vertical="center"/>
    </xf>
    <xf numFmtId="0" fontId="4" fillId="5" borderId="5" xfId="25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7" fillId="11" borderId="2" xfId="25" applyFont="1" applyFill="1" applyBorder="1" applyAlignment="1">
      <alignment horizontal="center" vertical="center"/>
    </xf>
    <xf numFmtId="0" fontId="7" fillId="11" borderId="6" xfId="25" applyFont="1" applyFill="1" applyBorder="1" applyAlignment="1">
      <alignment horizontal="center" vertical="center"/>
    </xf>
    <xf numFmtId="0" fontId="7" fillId="13" borderId="2" xfId="25" applyFont="1" applyFill="1" applyBorder="1" applyAlignment="1">
      <alignment horizontal="center" vertical="center" wrapText="1"/>
    </xf>
    <xf numFmtId="0" fontId="7" fillId="13" borderId="6" xfId="25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3" fontId="7" fillId="9" borderId="2" xfId="25" applyNumberFormat="1" applyFont="1" applyFill="1" applyBorder="1" applyAlignment="1">
      <alignment horizontal="center" vertical="center"/>
    </xf>
    <xf numFmtId="3" fontId="7" fillId="9" borderId="6" xfId="25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6" xfId="0" applyFont="1" applyFill="1" applyBorder="1" applyAlignment="1">
      <alignment horizontal="center" vertical="center" readingOrder="2"/>
    </xf>
    <xf numFmtId="0" fontId="9" fillId="5" borderId="3" xfId="25" applyFont="1" applyFill="1" applyBorder="1" applyAlignment="1">
      <alignment horizontal="center" vertical="center"/>
    </xf>
    <xf numFmtId="0" fontId="9" fillId="5" borderId="4" xfId="25" applyFont="1" applyFill="1" applyBorder="1" applyAlignment="1">
      <alignment horizontal="center" vertical="center"/>
    </xf>
    <xf numFmtId="0" fontId="9" fillId="5" borderId="5" xfId="25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readingOrder="2"/>
    </xf>
    <xf numFmtId="0" fontId="8" fillId="2" borderId="9" xfId="0" applyFont="1" applyFill="1" applyBorder="1" applyAlignment="1">
      <alignment horizontal="right" vertical="center" readingOrder="2"/>
    </xf>
    <xf numFmtId="0" fontId="4" fillId="18" borderId="3" xfId="1" applyFont="1" applyFill="1" applyBorder="1" applyAlignment="1">
      <alignment horizontal="center"/>
    </xf>
    <xf numFmtId="0" fontId="4" fillId="18" borderId="5" xfId="1" applyFont="1" applyFill="1" applyBorder="1" applyAlignment="1">
      <alignment horizontal="center"/>
    </xf>
    <xf numFmtId="0" fontId="4" fillId="17" borderId="2" xfId="1" applyFont="1" applyFill="1" applyBorder="1" applyAlignment="1">
      <alignment horizontal="right" vertical="center"/>
    </xf>
    <xf numFmtId="0" fontId="4" fillId="17" borderId="7" xfId="1" applyFont="1" applyFill="1" applyBorder="1" applyAlignment="1">
      <alignment horizontal="right" vertical="center"/>
    </xf>
    <xf numFmtId="0" fontId="4" fillId="17" borderId="6" xfId="1" applyFont="1" applyFill="1" applyBorder="1" applyAlignment="1">
      <alignment horizontal="right" vertical="center"/>
    </xf>
    <xf numFmtId="0" fontId="8" fillId="16" borderId="2" xfId="0" applyFont="1" applyFill="1" applyBorder="1" applyAlignment="1">
      <alignment horizontal="right" vertical="center" readingOrder="2"/>
    </xf>
    <xf numFmtId="0" fontId="8" fillId="16" borderId="7" xfId="0" applyFont="1" applyFill="1" applyBorder="1" applyAlignment="1">
      <alignment horizontal="right" vertical="center" readingOrder="2"/>
    </xf>
    <xf numFmtId="0" fontId="8" fillId="16" borderId="6" xfId="0" applyFont="1" applyFill="1" applyBorder="1" applyAlignment="1">
      <alignment horizontal="right" vertical="center" readingOrder="2"/>
    </xf>
    <xf numFmtId="0" fontId="8" fillId="22" borderId="3" xfId="0" applyFont="1" applyFill="1" applyBorder="1" applyAlignment="1">
      <alignment horizontal="center" vertical="center" readingOrder="2"/>
    </xf>
    <xf numFmtId="0" fontId="8" fillId="22" borderId="4" xfId="0" applyFont="1" applyFill="1" applyBorder="1" applyAlignment="1">
      <alignment horizontal="center" vertical="center" readingOrder="2"/>
    </xf>
    <xf numFmtId="0" fontId="8" fillId="22" borderId="5" xfId="0" applyFont="1" applyFill="1" applyBorder="1" applyAlignment="1">
      <alignment horizontal="center" vertical="center" readingOrder="2"/>
    </xf>
    <xf numFmtId="0" fontId="8" fillId="22" borderId="1" xfId="0" applyFont="1" applyFill="1" applyBorder="1" applyAlignment="1">
      <alignment horizontal="center" readingOrder="2"/>
    </xf>
    <xf numFmtId="0" fontId="4" fillId="5" borderId="1" xfId="24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8" fillId="5" borderId="3" xfId="24" applyFont="1" applyFill="1" applyBorder="1" applyAlignment="1">
      <alignment horizontal="center" vertical="center"/>
    </xf>
    <xf numFmtId="0" fontId="8" fillId="5" borderId="5" xfId="24" applyFont="1" applyFill="1" applyBorder="1" applyAlignment="1">
      <alignment horizontal="center" vertical="center"/>
    </xf>
    <xf numFmtId="0" fontId="8" fillId="5" borderId="3" xfId="25" applyFont="1" applyFill="1" applyBorder="1" applyAlignment="1">
      <alignment horizontal="center" vertical="center" wrapText="1"/>
    </xf>
    <xf numFmtId="0" fontId="8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colors>
    <mruColors>
      <color rgb="FFD9FFEB"/>
      <color rgb="FF98FEC9"/>
      <color rgb="FF63FD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7"/>
  <sheetViews>
    <sheetView rightToLeft="1" tabSelected="1" zoomScale="78" zoomScaleNormal="78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51" t="s">
        <v>133</v>
      </c>
      <c r="B1" s="52"/>
      <c r="C1" s="52"/>
      <c r="D1" s="53"/>
    </row>
    <row r="2" spans="1:4" ht="26.25" customHeight="1" x14ac:dyDescent="0.2">
      <c r="A2" s="54" t="s">
        <v>94</v>
      </c>
      <c r="B2" s="55"/>
      <c r="C2" s="55"/>
      <c r="D2" s="56"/>
    </row>
    <row r="3" spans="1:4" ht="16.5" x14ac:dyDescent="0.2">
      <c r="A3" s="18" t="s">
        <v>0</v>
      </c>
      <c r="B3" s="6" t="s">
        <v>49</v>
      </c>
      <c r="C3" s="6" t="s">
        <v>45</v>
      </c>
      <c r="D3" s="6" t="s">
        <v>58</v>
      </c>
    </row>
    <row r="4" spans="1:4" ht="15.75" x14ac:dyDescent="0.25">
      <c r="A4" s="1" t="s">
        <v>1</v>
      </c>
      <c r="B4" s="19">
        <v>68706997629</v>
      </c>
      <c r="C4" s="19">
        <v>0</v>
      </c>
      <c r="D4" s="20">
        <f>B4+C4</f>
        <v>68706997629</v>
      </c>
    </row>
    <row r="5" spans="1:4" ht="15.75" x14ac:dyDescent="0.25">
      <c r="A5" s="1" t="s">
        <v>2</v>
      </c>
      <c r="B5" s="19">
        <v>6049380467</v>
      </c>
      <c r="C5" s="19">
        <v>0</v>
      </c>
      <c r="D5" s="20">
        <f t="shared" ref="D5:D47" si="0">B5+C5</f>
        <v>6049380467</v>
      </c>
    </row>
    <row r="6" spans="1:4" ht="15.75" x14ac:dyDescent="0.25">
      <c r="A6" s="1" t="s">
        <v>3</v>
      </c>
      <c r="B6" s="19">
        <v>705084901071</v>
      </c>
      <c r="C6" s="19">
        <v>14964250</v>
      </c>
      <c r="D6" s="20">
        <f t="shared" si="0"/>
        <v>705099865321</v>
      </c>
    </row>
    <row r="7" spans="1:4" ht="15.75" x14ac:dyDescent="0.25">
      <c r="A7" s="1" t="s">
        <v>4</v>
      </c>
      <c r="B7" s="19">
        <v>4696709222</v>
      </c>
      <c r="C7" s="19">
        <v>0</v>
      </c>
      <c r="D7" s="20">
        <f t="shared" si="0"/>
        <v>4696709222</v>
      </c>
    </row>
    <row r="8" spans="1:4" ht="15.75" x14ac:dyDescent="0.25">
      <c r="A8" s="1" t="s">
        <v>5</v>
      </c>
      <c r="B8" s="19">
        <v>4581821628877.1299</v>
      </c>
      <c r="C8" s="19">
        <v>26050</v>
      </c>
      <c r="D8" s="20">
        <f t="shared" si="0"/>
        <v>4581821654927.1299</v>
      </c>
    </row>
    <row r="9" spans="1:4" ht="15.75" x14ac:dyDescent="0.25">
      <c r="A9" s="1" t="s">
        <v>6</v>
      </c>
      <c r="B9" s="19">
        <v>1882562250487.1201</v>
      </c>
      <c r="C9" s="19">
        <v>0</v>
      </c>
      <c r="D9" s="20">
        <f t="shared" si="0"/>
        <v>1882562250487.1201</v>
      </c>
    </row>
    <row r="10" spans="1:4" ht="15.75" x14ac:dyDescent="0.25">
      <c r="A10" s="1" t="s">
        <v>108</v>
      </c>
      <c r="B10" s="19">
        <v>655630874904.53601</v>
      </c>
      <c r="C10" s="19">
        <v>0</v>
      </c>
      <c r="D10" s="20">
        <f t="shared" si="0"/>
        <v>655630874904.53601</v>
      </c>
    </row>
    <row r="11" spans="1:4" ht="15.75" x14ac:dyDescent="0.25">
      <c r="A11" s="1" t="s">
        <v>50</v>
      </c>
      <c r="B11" s="19">
        <v>192000674081</v>
      </c>
      <c r="C11" s="19">
        <v>0</v>
      </c>
      <c r="D11" s="20">
        <f t="shared" si="0"/>
        <v>192000674081</v>
      </c>
    </row>
    <row r="12" spans="1:4" ht="15.75" x14ac:dyDescent="0.25">
      <c r="A12" s="1" t="s">
        <v>109</v>
      </c>
      <c r="B12" s="19">
        <v>1123690796542</v>
      </c>
      <c r="C12" s="19">
        <v>0</v>
      </c>
      <c r="D12" s="20">
        <f t="shared" si="0"/>
        <v>1123690796542</v>
      </c>
    </row>
    <row r="13" spans="1:4" ht="15.75" x14ac:dyDescent="0.25">
      <c r="A13" s="1" t="s">
        <v>7</v>
      </c>
      <c r="B13" s="19">
        <v>85650471416.600006</v>
      </c>
      <c r="C13" s="19">
        <v>5000</v>
      </c>
      <c r="D13" s="20">
        <f t="shared" si="0"/>
        <v>85650476416.600006</v>
      </c>
    </row>
    <row r="14" spans="1:4" ht="15.75" x14ac:dyDescent="0.25">
      <c r="A14" s="1" t="s">
        <v>8</v>
      </c>
      <c r="B14" s="19">
        <v>291671893579.70001</v>
      </c>
      <c r="C14" s="19">
        <v>0</v>
      </c>
      <c r="D14" s="20">
        <f t="shared" si="0"/>
        <v>291671893579.70001</v>
      </c>
    </row>
    <row r="15" spans="1:4" ht="15.75" x14ac:dyDescent="0.25">
      <c r="A15" s="1" t="s">
        <v>9</v>
      </c>
      <c r="B15" s="19">
        <v>10761403655</v>
      </c>
      <c r="C15" s="19">
        <v>0</v>
      </c>
      <c r="D15" s="20">
        <f t="shared" si="0"/>
        <v>10761403655</v>
      </c>
    </row>
    <row r="16" spans="1:4" ht="15.75" x14ac:dyDescent="0.25">
      <c r="A16" s="1" t="s">
        <v>10</v>
      </c>
      <c r="B16" s="19">
        <v>5612834509</v>
      </c>
      <c r="C16" s="19">
        <v>0</v>
      </c>
      <c r="D16" s="20">
        <f t="shared" si="0"/>
        <v>5612834509</v>
      </c>
    </row>
    <row r="17" spans="1:4" ht="15.75" x14ac:dyDescent="0.25">
      <c r="A17" s="1" t="s">
        <v>11</v>
      </c>
      <c r="B17" s="19">
        <v>16966663188</v>
      </c>
      <c r="C17" s="19">
        <v>0</v>
      </c>
      <c r="D17" s="20">
        <f t="shared" si="0"/>
        <v>16966663188</v>
      </c>
    </row>
    <row r="18" spans="1:4" ht="15.75" x14ac:dyDescent="0.25">
      <c r="A18" s="1" t="s">
        <v>12</v>
      </c>
      <c r="B18" s="19">
        <v>2861085319</v>
      </c>
      <c r="C18" s="19">
        <v>2911331028</v>
      </c>
      <c r="D18" s="20">
        <f t="shared" si="0"/>
        <v>5772416347</v>
      </c>
    </row>
    <row r="19" spans="1:4" ht="15.75" x14ac:dyDescent="0.25">
      <c r="A19" s="1" t="s">
        <v>110</v>
      </c>
      <c r="B19" s="19">
        <v>24540150118.666</v>
      </c>
      <c r="C19" s="19">
        <v>73185782258</v>
      </c>
      <c r="D19" s="20">
        <f t="shared" si="0"/>
        <v>97725932376.666</v>
      </c>
    </row>
    <row r="20" spans="1:4" ht="15.75" x14ac:dyDescent="0.25">
      <c r="A20" s="1" t="s">
        <v>13</v>
      </c>
      <c r="B20" s="19">
        <v>21372120134</v>
      </c>
      <c r="C20" s="19">
        <v>84232800</v>
      </c>
      <c r="D20" s="20">
        <f t="shared" si="0"/>
        <v>21456352934</v>
      </c>
    </row>
    <row r="21" spans="1:4" ht="15.75" x14ac:dyDescent="0.25">
      <c r="A21" s="1" t="s">
        <v>14</v>
      </c>
      <c r="B21" s="19">
        <v>32721082033</v>
      </c>
      <c r="C21" s="19">
        <v>2123222507</v>
      </c>
      <c r="D21" s="20">
        <f t="shared" si="0"/>
        <v>34844304540</v>
      </c>
    </row>
    <row r="22" spans="1:4" ht="15.75" x14ac:dyDescent="0.25">
      <c r="A22" s="1" t="s">
        <v>15</v>
      </c>
      <c r="B22" s="19">
        <v>3494221457.586</v>
      </c>
      <c r="C22" s="19">
        <v>15314135071.700001</v>
      </c>
      <c r="D22" s="20">
        <f t="shared" si="0"/>
        <v>18808356529.285999</v>
      </c>
    </row>
    <row r="23" spans="1:4" ht="15.75" x14ac:dyDescent="0.25">
      <c r="A23" s="1" t="s">
        <v>88</v>
      </c>
      <c r="B23" s="19">
        <v>7110467526</v>
      </c>
      <c r="C23" s="19">
        <v>1893132206</v>
      </c>
      <c r="D23" s="20">
        <f t="shared" si="0"/>
        <v>9003599732</v>
      </c>
    </row>
    <row r="24" spans="1:4" ht="15.75" x14ac:dyDescent="0.25">
      <c r="A24" s="1" t="s">
        <v>16</v>
      </c>
      <c r="B24" s="19">
        <v>93102310485</v>
      </c>
      <c r="C24" s="19">
        <v>10743365670.959</v>
      </c>
      <c r="D24" s="20">
        <f t="shared" si="0"/>
        <v>103845676155.959</v>
      </c>
    </row>
    <row r="25" spans="1:4" ht="15.75" x14ac:dyDescent="0.25">
      <c r="A25" s="1" t="s">
        <v>17</v>
      </c>
      <c r="B25" s="19">
        <v>351452991653.40002</v>
      </c>
      <c r="C25" s="19">
        <v>269974000</v>
      </c>
      <c r="D25" s="20">
        <f t="shared" si="0"/>
        <v>351722965653.40002</v>
      </c>
    </row>
    <row r="26" spans="1:4" ht="15.75" x14ac:dyDescent="0.25">
      <c r="A26" s="1" t="s">
        <v>18</v>
      </c>
      <c r="B26" s="19">
        <v>191717681692</v>
      </c>
      <c r="C26" s="19">
        <v>20000</v>
      </c>
      <c r="D26" s="20">
        <f t="shared" si="0"/>
        <v>191717701692</v>
      </c>
    </row>
    <row r="27" spans="1:4" ht="15.75" x14ac:dyDescent="0.25">
      <c r="A27" s="1" t="s">
        <v>19</v>
      </c>
      <c r="B27" s="19">
        <v>2235588192</v>
      </c>
      <c r="C27" s="19">
        <v>0</v>
      </c>
      <c r="D27" s="20">
        <f t="shared" si="0"/>
        <v>2235588192</v>
      </c>
    </row>
    <row r="28" spans="1:4" ht="15.75" x14ac:dyDescent="0.25">
      <c r="A28" s="1" t="s">
        <v>20</v>
      </c>
      <c r="B28" s="19">
        <v>8174205087</v>
      </c>
      <c r="C28" s="19">
        <v>0</v>
      </c>
      <c r="D28" s="20">
        <f t="shared" si="0"/>
        <v>8174205087</v>
      </c>
    </row>
    <row r="29" spans="1:4" ht="15.75" x14ac:dyDescent="0.25">
      <c r="A29" s="1" t="s">
        <v>21</v>
      </c>
      <c r="B29" s="19">
        <v>27685239165.049999</v>
      </c>
      <c r="C29" s="19">
        <v>432003028</v>
      </c>
      <c r="D29" s="20">
        <f t="shared" si="0"/>
        <v>28117242193.049999</v>
      </c>
    </row>
    <row r="30" spans="1:4" ht="15.75" x14ac:dyDescent="0.25">
      <c r="A30" s="1" t="s">
        <v>89</v>
      </c>
      <c r="B30" s="19">
        <v>152818954210</v>
      </c>
      <c r="C30" s="19">
        <v>45042041051</v>
      </c>
      <c r="D30" s="20">
        <f t="shared" si="0"/>
        <v>197860995261</v>
      </c>
    </row>
    <row r="31" spans="1:4" ht="15.75" x14ac:dyDescent="0.25">
      <c r="A31" s="1" t="s">
        <v>87</v>
      </c>
      <c r="B31" s="19">
        <v>17339914440</v>
      </c>
      <c r="C31" s="19">
        <v>0</v>
      </c>
      <c r="D31" s="20">
        <f t="shared" si="0"/>
        <v>17339914440</v>
      </c>
    </row>
    <row r="32" spans="1:4" ht="15.75" x14ac:dyDescent="0.25">
      <c r="A32" s="3" t="s">
        <v>51</v>
      </c>
      <c r="B32" s="19">
        <v>455540451409</v>
      </c>
      <c r="C32" s="19">
        <v>0</v>
      </c>
      <c r="D32" s="20">
        <f t="shared" si="0"/>
        <v>455540451409</v>
      </c>
    </row>
    <row r="33" spans="1:4" ht="15.75" x14ac:dyDescent="0.25">
      <c r="A33" s="3" t="s">
        <v>90</v>
      </c>
      <c r="B33" s="19">
        <v>161999532296</v>
      </c>
      <c r="C33" s="19">
        <v>0</v>
      </c>
      <c r="D33" s="20">
        <f t="shared" si="0"/>
        <v>161999532296</v>
      </c>
    </row>
    <row r="34" spans="1:4" ht="15.75" x14ac:dyDescent="0.25">
      <c r="A34" s="3" t="s">
        <v>52</v>
      </c>
      <c r="B34" s="19">
        <v>122546425327</v>
      </c>
      <c r="C34" s="19">
        <v>0</v>
      </c>
      <c r="D34" s="20">
        <f t="shared" si="0"/>
        <v>122546425327</v>
      </c>
    </row>
    <row r="35" spans="1:4" ht="15.75" x14ac:dyDescent="0.25">
      <c r="A35" s="3" t="s">
        <v>66</v>
      </c>
      <c r="B35" s="19">
        <v>151313961665</v>
      </c>
      <c r="C35" s="19">
        <v>0</v>
      </c>
      <c r="D35" s="20">
        <f t="shared" si="0"/>
        <v>151313961665</v>
      </c>
    </row>
    <row r="36" spans="1:4" ht="15.75" x14ac:dyDescent="0.25">
      <c r="A36" s="3" t="s">
        <v>85</v>
      </c>
      <c r="B36" s="19">
        <v>15024948208</v>
      </c>
      <c r="C36" s="19">
        <v>33400841446</v>
      </c>
      <c r="D36" s="20">
        <f t="shared" si="0"/>
        <v>48425789654</v>
      </c>
    </row>
    <row r="37" spans="1:4" ht="15.75" x14ac:dyDescent="0.25">
      <c r="A37" s="3" t="s">
        <v>95</v>
      </c>
      <c r="B37" s="19">
        <v>66655993872</v>
      </c>
      <c r="C37" s="19">
        <v>0</v>
      </c>
      <c r="D37" s="20">
        <f t="shared" si="0"/>
        <v>66655993872</v>
      </c>
    </row>
    <row r="38" spans="1:4" ht="15.75" x14ac:dyDescent="0.25">
      <c r="A38" s="3" t="s">
        <v>53</v>
      </c>
      <c r="B38" s="19">
        <v>98745798273</v>
      </c>
      <c r="C38" s="19">
        <v>0</v>
      </c>
      <c r="D38" s="20">
        <f t="shared" si="0"/>
        <v>98745798273</v>
      </c>
    </row>
    <row r="39" spans="1:4" ht="15.75" x14ac:dyDescent="0.25">
      <c r="A39" s="3" t="s">
        <v>54</v>
      </c>
      <c r="B39" s="19">
        <v>111971477519</v>
      </c>
      <c r="C39" s="19">
        <v>337952400</v>
      </c>
      <c r="D39" s="20">
        <f t="shared" si="0"/>
        <v>112309429919</v>
      </c>
    </row>
    <row r="40" spans="1:4" ht="15.75" x14ac:dyDescent="0.25">
      <c r="A40" s="3" t="s">
        <v>55</v>
      </c>
      <c r="B40" s="19">
        <v>104316799357</v>
      </c>
      <c r="C40" s="19">
        <v>2100033416</v>
      </c>
      <c r="D40" s="20">
        <f t="shared" si="0"/>
        <v>106416832773</v>
      </c>
    </row>
    <row r="41" spans="1:4" ht="15.75" x14ac:dyDescent="0.25">
      <c r="A41" s="3" t="s">
        <v>56</v>
      </c>
      <c r="B41" s="19">
        <v>51550926015</v>
      </c>
      <c r="C41" s="19">
        <v>0</v>
      </c>
      <c r="D41" s="20">
        <f t="shared" si="0"/>
        <v>51550926015</v>
      </c>
    </row>
    <row r="42" spans="1:4" ht="15.75" x14ac:dyDescent="0.25">
      <c r="A42" s="3" t="s">
        <v>57</v>
      </c>
      <c r="B42" s="19">
        <v>96995445342</v>
      </c>
      <c r="C42" s="19">
        <v>14945755645</v>
      </c>
      <c r="D42" s="20">
        <f t="shared" si="0"/>
        <v>111941200987</v>
      </c>
    </row>
    <row r="43" spans="1:4" ht="15.75" x14ac:dyDescent="0.25">
      <c r="A43" s="3" t="s">
        <v>86</v>
      </c>
      <c r="B43" s="19">
        <v>5450374076</v>
      </c>
      <c r="C43" s="19">
        <v>0</v>
      </c>
      <c r="D43" s="20">
        <f t="shared" si="0"/>
        <v>5450374076</v>
      </c>
    </row>
    <row r="44" spans="1:4" ht="15.75" x14ac:dyDescent="0.25">
      <c r="A44" s="1" t="s">
        <v>67</v>
      </c>
      <c r="B44" s="19">
        <v>594623040</v>
      </c>
      <c r="C44" s="19">
        <v>0</v>
      </c>
      <c r="D44" s="20">
        <f t="shared" si="0"/>
        <v>594623040</v>
      </c>
    </row>
    <row r="45" spans="1:4" ht="15.75" x14ac:dyDescent="0.25">
      <c r="A45" s="3" t="s">
        <v>77</v>
      </c>
      <c r="B45" s="19">
        <v>63525636680</v>
      </c>
      <c r="C45" s="19">
        <v>0</v>
      </c>
      <c r="D45" s="20">
        <f t="shared" si="0"/>
        <v>63525636680</v>
      </c>
    </row>
    <row r="46" spans="1:4" ht="15.75" x14ac:dyDescent="0.25">
      <c r="A46" s="3" t="s">
        <v>78</v>
      </c>
      <c r="B46" s="19">
        <v>577645182</v>
      </c>
      <c r="C46" s="19">
        <v>0</v>
      </c>
      <c r="D46" s="20">
        <f t="shared" si="0"/>
        <v>577645182</v>
      </c>
    </row>
    <row r="47" spans="1:4" ht="15.75" x14ac:dyDescent="0.25">
      <c r="A47" s="3" t="s">
        <v>22</v>
      </c>
      <c r="B47" s="19">
        <v>12074343529402.787</v>
      </c>
      <c r="C47" s="19">
        <v>202798817827.659</v>
      </c>
      <c r="D47" s="20">
        <f t="shared" si="0"/>
        <v>12277142347230.445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80" orientation="portrait" r:id="rId1"/>
  <headerFooter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9"/>
  <sheetViews>
    <sheetView rightToLeft="1" zoomScale="60" zoomScaleNormal="60" workbookViewId="0">
      <selection activeCell="A69" sqref="A69"/>
    </sheetView>
  </sheetViews>
  <sheetFormatPr defaultColWidth="9" defaultRowHeight="15" x14ac:dyDescent="0.2"/>
  <cols>
    <col min="1" max="1" width="29.125" style="2" bestFit="1" customWidth="1"/>
    <col min="2" max="2" width="20.5" style="2" bestFit="1" customWidth="1"/>
    <col min="3" max="4" width="17.25" style="2" bestFit="1" customWidth="1"/>
    <col min="5" max="5" width="18.625" style="2" bestFit="1" customWidth="1"/>
    <col min="6" max="7" width="20.5" style="2" bestFit="1" customWidth="1"/>
    <col min="8" max="8" width="16" style="2" bestFit="1" customWidth="1"/>
    <col min="9" max="9" width="20.5" style="2" bestFit="1" customWidth="1"/>
    <col min="10" max="10" width="16" style="2" bestFit="1" customWidth="1"/>
    <col min="11" max="11" width="21.75" style="2" bestFit="1" customWidth="1"/>
    <col min="12" max="12" width="35.75" style="2" customWidth="1"/>
    <col min="13" max="16384" width="9" style="2"/>
  </cols>
  <sheetData>
    <row r="1" spans="1:11" ht="49.5" customHeight="1" x14ac:dyDescent="0.2">
      <c r="A1" s="57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7.2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36.75" customHeight="1" x14ac:dyDescent="0.2">
      <c r="A4" s="76" t="s">
        <v>135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34.5" customHeight="1" x14ac:dyDescent="0.2">
      <c r="A5" s="60" t="s">
        <v>79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8" customHeight="1" x14ac:dyDescent="0.2">
      <c r="A6" s="70" t="s">
        <v>113</v>
      </c>
      <c r="B6" s="70"/>
      <c r="C6" s="70"/>
      <c r="D6" s="70"/>
      <c r="E6" s="70"/>
      <c r="F6" s="70"/>
      <c r="G6" s="71"/>
      <c r="H6" s="72" t="s">
        <v>107</v>
      </c>
      <c r="I6" s="74" t="s">
        <v>99</v>
      </c>
      <c r="J6" s="66" t="s">
        <v>97</v>
      </c>
      <c r="K6" s="68" t="s">
        <v>100</v>
      </c>
    </row>
    <row r="7" spans="1:11" ht="16.5" customHeight="1" x14ac:dyDescent="0.2">
      <c r="A7" s="31" t="s">
        <v>101</v>
      </c>
      <c r="B7" s="8" t="s">
        <v>102</v>
      </c>
      <c r="C7" s="9" t="s">
        <v>31</v>
      </c>
      <c r="D7" s="10" t="s">
        <v>32</v>
      </c>
      <c r="E7" s="11" t="s">
        <v>103</v>
      </c>
      <c r="F7" s="13" t="s">
        <v>104</v>
      </c>
      <c r="G7" s="14" t="s">
        <v>105</v>
      </c>
      <c r="H7" s="73"/>
      <c r="I7" s="75"/>
      <c r="J7" s="67"/>
      <c r="K7" s="69"/>
    </row>
    <row r="8" spans="1:11" ht="15.75" x14ac:dyDescent="0.25">
      <c r="A8" s="5" t="s">
        <v>1</v>
      </c>
      <c r="B8" s="21">
        <v>67326419237</v>
      </c>
      <c r="C8" s="21">
        <v>868957182</v>
      </c>
      <c r="D8" s="21">
        <v>176068861</v>
      </c>
      <c r="E8" s="21">
        <v>155729528</v>
      </c>
      <c r="F8" s="21">
        <v>76227625</v>
      </c>
      <c r="G8" s="21">
        <v>58457696</v>
      </c>
      <c r="H8" s="21">
        <v>45137500</v>
      </c>
      <c r="I8" s="21">
        <v>0</v>
      </c>
      <c r="J8" s="21">
        <v>0</v>
      </c>
      <c r="K8" s="21">
        <v>68706997629</v>
      </c>
    </row>
    <row r="9" spans="1:11" ht="15.75" x14ac:dyDescent="0.25">
      <c r="A9" s="5" t="s">
        <v>2</v>
      </c>
      <c r="B9" s="21">
        <v>5156922264</v>
      </c>
      <c r="C9" s="21">
        <v>589154150</v>
      </c>
      <c r="D9" s="21">
        <v>143941893</v>
      </c>
      <c r="E9" s="21">
        <v>113835660</v>
      </c>
      <c r="F9" s="21">
        <v>0</v>
      </c>
      <c r="G9" s="21">
        <v>0</v>
      </c>
      <c r="H9" s="21">
        <v>45526500</v>
      </c>
      <c r="I9" s="21">
        <v>0</v>
      </c>
      <c r="J9" s="21">
        <v>0</v>
      </c>
      <c r="K9" s="21">
        <v>6049380467</v>
      </c>
    </row>
    <row r="10" spans="1:11" ht="15.75" x14ac:dyDescent="0.25">
      <c r="A10" s="5" t="s">
        <v>3</v>
      </c>
      <c r="B10" s="21">
        <v>639733279322</v>
      </c>
      <c r="C10" s="21">
        <v>2380087541</v>
      </c>
      <c r="D10" s="21">
        <v>1279263375</v>
      </c>
      <c r="E10" s="21">
        <v>1076344466</v>
      </c>
      <c r="F10" s="21">
        <v>59631621068</v>
      </c>
      <c r="G10" s="21">
        <v>0</v>
      </c>
      <c r="H10" s="21">
        <v>141489000</v>
      </c>
      <c r="I10" s="21">
        <v>0</v>
      </c>
      <c r="J10" s="21">
        <v>842816299</v>
      </c>
      <c r="K10" s="21">
        <v>705084901071</v>
      </c>
    </row>
    <row r="11" spans="1:11" ht="15.75" x14ac:dyDescent="0.25">
      <c r="A11" s="5" t="s">
        <v>4</v>
      </c>
      <c r="B11" s="21">
        <v>4465719794</v>
      </c>
      <c r="C11" s="21">
        <v>104868428</v>
      </c>
      <c r="D11" s="21">
        <v>47760250</v>
      </c>
      <c r="E11" s="21">
        <v>74360750</v>
      </c>
      <c r="F11" s="21">
        <v>4000000</v>
      </c>
      <c r="G11" s="21">
        <v>0</v>
      </c>
      <c r="H11" s="21">
        <v>0</v>
      </c>
      <c r="I11" s="21">
        <v>0</v>
      </c>
      <c r="J11" s="21">
        <v>0</v>
      </c>
      <c r="K11" s="21">
        <v>4696709222</v>
      </c>
    </row>
    <row r="12" spans="1:11" ht="15.75" x14ac:dyDescent="0.25">
      <c r="A12" s="5" t="s">
        <v>5</v>
      </c>
      <c r="B12" s="21">
        <v>18086600743</v>
      </c>
      <c r="C12" s="21">
        <v>886173806.5</v>
      </c>
      <c r="D12" s="21">
        <v>222217826</v>
      </c>
      <c r="E12" s="21">
        <v>188385750</v>
      </c>
      <c r="F12" s="21">
        <v>1141048949461</v>
      </c>
      <c r="G12" s="21">
        <v>1831283073805.6299</v>
      </c>
      <c r="H12" s="21">
        <v>107491000</v>
      </c>
      <c r="I12" s="21">
        <v>1589998736485</v>
      </c>
      <c r="J12" s="21">
        <v>0</v>
      </c>
      <c r="K12" s="21">
        <v>4581821628877.1299</v>
      </c>
    </row>
    <row r="13" spans="1:11" ht="15.75" x14ac:dyDescent="0.25">
      <c r="A13" s="5" t="s">
        <v>6</v>
      </c>
      <c r="B13" s="21">
        <v>1873543972128.1201</v>
      </c>
      <c r="C13" s="21">
        <v>455887296</v>
      </c>
      <c r="D13" s="21">
        <v>6588901503</v>
      </c>
      <c r="E13" s="21">
        <v>1681605310</v>
      </c>
      <c r="F13" s="21">
        <v>26000</v>
      </c>
      <c r="G13" s="21">
        <v>0</v>
      </c>
      <c r="H13" s="21">
        <v>291858250</v>
      </c>
      <c r="I13" s="21">
        <v>0</v>
      </c>
      <c r="J13" s="21">
        <v>0</v>
      </c>
      <c r="K13" s="21">
        <v>1882562250487.1201</v>
      </c>
    </row>
    <row r="14" spans="1:11" ht="15.75" x14ac:dyDescent="0.25">
      <c r="A14" s="5" t="s">
        <v>108</v>
      </c>
      <c r="B14" s="21">
        <v>10730372343</v>
      </c>
      <c r="C14" s="21">
        <v>113579700</v>
      </c>
      <c r="D14" s="21">
        <v>228417569</v>
      </c>
      <c r="E14" s="21">
        <v>76678500</v>
      </c>
      <c r="F14" s="21">
        <v>9026000</v>
      </c>
      <c r="G14" s="21">
        <v>644313193892.53601</v>
      </c>
      <c r="H14" s="21">
        <v>125000</v>
      </c>
      <c r="I14" s="21">
        <v>0</v>
      </c>
      <c r="J14" s="21">
        <v>159481900</v>
      </c>
      <c r="K14" s="21">
        <v>655630874904.53601</v>
      </c>
    </row>
    <row r="15" spans="1:11" ht="15.75" x14ac:dyDescent="0.25">
      <c r="A15" s="5" t="s">
        <v>50</v>
      </c>
      <c r="B15" s="21">
        <v>174931693496</v>
      </c>
      <c r="C15" s="21">
        <v>2880380256</v>
      </c>
      <c r="D15" s="21">
        <v>10521554781</v>
      </c>
      <c r="E15" s="21">
        <v>1265349650</v>
      </c>
      <c r="F15" s="21">
        <v>2016000</v>
      </c>
      <c r="G15" s="21">
        <v>0</v>
      </c>
      <c r="H15" s="21">
        <v>2198958500</v>
      </c>
      <c r="I15" s="21">
        <v>0</v>
      </c>
      <c r="J15" s="21">
        <v>200721398</v>
      </c>
      <c r="K15" s="21">
        <v>192000674081</v>
      </c>
    </row>
    <row r="16" spans="1:11" ht="15.75" x14ac:dyDescent="0.25">
      <c r="A16" s="5" t="s">
        <v>109</v>
      </c>
      <c r="B16" s="21">
        <v>1122393894666</v>
      </c>
      <c r="C16" s="21">
        <v>52838862</v>
      </c>
      <c r="D16" s="21">
        <v>705066500</v>
      </c>
      <c r="E16" s="21">
        <v>194125000</v>
      </c>
      <c r="F16" s="21">
        <v>344871514</v>
      </c>
      <c r="G16" s="21">
        <v>0</v>
      </c>
      <c r="H16" s="21">
        <v>0</v>
      </c>
      <c r="I16" s="21">
        <v>0</v>
      </c>
      <c r="J16" s="21">
        <v>0</v>
      </c>
      <c r="K16" s="21">
        <v>1123690796542</v>
      </c>
    </row>
    <row r="17" spans="1:11" ht="15.75" x14ac:dyDescent="0.25">
      <c r="A17" s="5" t="s">
        <v>7</v>
      </c>
      <c r="B17" s="21">
        <v>65155934563</v>
      </c>
      <c r="C17" s="21">
        <v>942017718.60000002</v>
      </c>
      <c r="D17" s="21">
        <v>17754420635</v>
      </c>
      <c r="E17" s="21">
        <v>1293100000</v>
      </c>
      <c r="F17" s="21">
        <v>2081000</v>
      </c>
      <c r="G17" s="21">
        <v>0</v>
      </c>
      <c r="H17" s="21">
        <v>502917500</v>
      </c>
      <c r="I17" s="21">
        <v>0</v>
      </c>
      <c r="J17" s="21">
        <v>0</v>
      </c>
      <c r="K17" s="21">
        <v>85650471416.600006</v>
      </c>
    </row>
    <row r="18" spans="1:11" ht="15.75" x14ac:dyDescent="0.25">
      <c r="A18" s="5" t="s">
        <v>8</v>
      </c>
      <c r="B18" s="21">
        <v>290523327550.70001</v>
      </c>
      <c r="C18" s="21">
        <v>198321013</v>
      </c>
      <c r="D18" s="21">
        <v>389275016</v>
      </c>
      <c r="E18" s="21">
        <v>19010000</v>
      </c>
      <c r="F18" s="21">
        <v>505541000</v>
      </c>
      <c r="G18" s="21">
        <v>0</v>
      </c>
      <c r="H18" s="21">
        <v>36315000</v>
      </c>
      <c r="I18" s="21">
        <v>0</v>
      </c>
      <c r="J18" s="21">
        <v>104000</v>
      </c>
      <c r="K18" s="21">
        <v>291671893579.70001</v>
      </c>
    </row>
    <row r="19" spans="1:11" ht="15.75" x14ac:dyDescent="0.25">
      <c r="A19" s="5" t="s">
        <v>9</v>
      </c>
      <c r="B19" s="21">
        <v>6299051632</v>
      </c>
      <c r="C19" s="21">
        <v>17273500</v>
      </c>
      <c r="D19" s="21">
        <v>19808458</v>
      </c>
      <c r="E19" s="21">
        <v>10590000</v>
      </c>
      <c r="F19" s="21">
        <v>4414680065</v>
      </c>
      <c r="G19" s="21">
        <v>0</v>
      </c>
      <c r="H19" s="21">
        <v>0</v>
      </c>
      <c r="I19" s="21">
        <v>0</v>
      </c>
      <c r="J19" s="21">
        <v>0</v>
      </c>
      <c r="K19" s="21">
        <v>10761403655</v>
      </c>
    </row>
    <row r="20" spans="1:11" ht="15.75" x14ac:dyDescent="0.25">
      <c r="A20" s="5" t="s">
        <v>10</v>
      </c>
      <c r="B20" s="21">
        <v>4800093930</v>
      </c>
      <c r="C20" s="21">
        <v>161755118</v>
      </c>
      <c r="D20" s="21">
        <v>36089461</v>
      </c>
      <c r="E20" s="21">
        <v>5869000</v>
      </c>
      <c r="F20" s="21">
        <v>609027000</v>
      </c>
      <c r="G20" s="21">
        <v>0</v>
      </c>
      <c r="H20" s="21">
        <v>0</v>
      </c>
      <c r="I20" s="21">
        <v>0</v>
      </c>
      <c r="J20" s="21">
        <v>0</v>
      </c>
      <c r="K20" s="21">
        <v>5612834509</v>
      </c>
    </row>
    <row r="21" spans="1:11" ht="15.75" x14ac:dyDescent="0.25">
      <c r="A21" s="5" t="s">
        <v>11</v>
      </c>
      <c r="B21" s="21">
        <v>16809567177</v>
      </c>
      <c r="C21" s="21">
        <v>7866000</v>
      </c>
      <c r="D21" s="21">
        <v>20386444</v>
      </c>
      <c r="E21" s="21">
        <v>560000</v>
      </c>
      <c r="F21" s="21">
        <v>128283567</v>
      </c>
      <c r="G21" s="21">
        <v>0</v>
      </c>
      <c r="H21" s="21">
        <v>0</v>
      </c>
      <c r="I21" s="21">
        <v>0</v>
      </c>
      <c r="J21" s="21">
        <v>0</v>
      </c>
      <c r="K21" s="21">
        <v>16966663188</v>
      </c>
    </row>
    <row r="22" spans="1:11" ht="15.75" x14ac:dyDescent="0.25">
      <c r="A22" s="5" t="s">
        <v>12</v>
      </c>
      <c r="B22" s="21">
        <v>2844273148</v>
      </c>
      <c r="C22" s="21">
        <v>833951</v>
      </c>
      <c r="D22" s="21">
        <v>15978220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2861085319</v>
      </c>
    </row>
    <row r="23" spans="1:11" ht="15.75" x14ac:dyDescent="0.25">
      <c r="A23" s="5" t="s">
        <v>110</v>
      </c>
      <c r="B23" s="21">
        <v>16974958265.666</v>
      </c>
      <c r="C23" s="21">
        <v>359766641</v>
      </c>
      <c r="D23" s="21">
        <v>359990410</v>
      </c>
      <c r="E23" s="21">
        <v>96739250</v>
      </c>
      <c r="F23" s="21">
        <v>6741526052</v>
      </c>
      <c r="G23" s="21">
        <v>0</v>
      </c>
      <c r="H23" s="21">
        <v>7169500</v>
      </c>
      <c r="I23" s="21">
        <v>0</v>
      </c>
      <c r="J23" s="21">
        <v>0</v>
      </c>
      <c r="K23" s="21">
        <v>24540150118.666</v>
      </c>
    </row>
    <row r="24" spans="1:11" ht="15.75" x14ac:dyDescent="0.25">
      <c r="A24" s="5" t="s">
        <v>13</v>
      </c>
      <c r="B24" s="21">
        <v>21126043567</v>
      </c>
      <c r="C24" s="21">
        <v>54425249</v>
      </c>
      <c r="D24" s="21">
        <v>148234318</v>
      </c>
      <c r="E24" s="21">
        <v>38142000</v>
      </c>
      <c r="F24" s="21">
        <v>5275000</v>
      </c>
      <c r="G24" s="21">
        <v>0</v>
      </c>
      <c r="H24" s="21">
        <v>0</v>
      </c>
      <c r="I24" s="21">
        <v>0</v>
      </c>
      <c r="J24" s="21">
        <v>0</v>
      </c>
      <c r="K24" s="21">
        <v>21372120134</v>
      </c>
    </row>
    <row r="25" spans="1:11" ht="15.75" x14ac:dyDescent="0.25">
      <c r="A25" s="5" t="s">
        <v>14</v>
      </c>
      <c r="B25" s="21">
        <v>29555932002</v>
      </c>
      <c r="C25" s="21">
        <v>168029600</v>
      </c>
      <c r="D25" s="21">
        <v>357926947</v>
      </c>
      <c r="E25" s="21">
        <v>1323855457</v>
      </c>
      <c r="F25" s="21">
        <v>1203083220</v>
      </c>
      <c r="G25" s="21">
        <v>0</v>
      </c>
      <c r="H25" s="21">
        <v>0</v>
      </c>
      <c r="I25" s="21">
        <v>0</v>
      </c>
      <c r="J25" s="21">
        <v>112254807</v>
      </c>
      <c r="K25" s="21">
        <v>32721082033</v>
      </c>
    </row>
    <row r="26" spans="1:11" ht="15.75" x14ac:dyDescent="0.25">
      <c r="A26" s="5" t="s">
        <v>15</v>
      </c>
      <c r="B26" s="21">
        <v>3412712257.586</v>
      </c>
      <c r="C26" s="21">
        <v>0</v>
      </c>
      <c r="D26" s="21">
        <v>0</v>
      </c>
      <c r="E26" s="21">
        <v>0</v>
      </c>
      <c r="F26" s="21">
        <v>81509200</v>
      </c>
      <c r="G26" s="21">
        <v>0</v>
      </c>
      <c r="H26" s="21">
        <v>0</v>
      </c>
      <c r="I26" s="21">
        <v>0</v>
      </c>
      <c r="J26" s="21">
        <v>0</v>
      </c>
      <c r="K26" s="21">
        <v>3494221457.586</v>
      </c>
    </row>
    <row r="27" spans="1:11" ht="15.75" x14ac:dyDescent="0.25">
      <c r="A27" s="5" t="s">
        <v>88</v>
      </c>
      <c r="B27" s="21">
        <v>7002623661</v>
      </c>
      <c r="C27" s="21">
        <v>46986200</v>
      </c>
      <c r="D27" s="21">
        <v>28371665</v>
      </c>
      <c r="E27" s="21">
        <v>28287000</v>
      </c>
      <c r="F27" s="21">
        <v>0</v>
      </c>
      <c r="G27" s="21">
        <v>0</v>
      </c>
      <c r="H27" s="21">
        <v>0</v>
      </c>
      <c r="I27" s="21">
        <v>0</v>
      </c>
      <c r="J27" s="21">
        <v>4199000</v>
      </c>
      <c r="K27" s="21">
        <v>7110467526</v>
      </c>
    </row>
    <row r="28" spans="1:11" ht="15.75" x14ac:dyDescent="0.25">
      <c r="A28" s="5" t="s">
        <v>16</v>
      </c>
      <c r="B28" s="21">
        <v>5036227813</v>
      </c>
      <c r="C28" s="21">
        <v>43606400</v>
      </c>
      <c r="D28" s="21">
        <v>48300722</v>
      </c>
      <c r="E28" s="21">
        <v>4417000</v>
      </c>
      <c r="F28" s="21">
        <v>87969758550</v>
      </c>
      <c r="G28" s="21">
        <v>0</v>
      </c>
      <c r="H28" s="21">
        <v>0</v>
      </c>
      <c r="I28" s="21">
        <v>0</v>
      </c>
      <c r="J28" s="21">
        <v>0</v>
      </c>
      <c r="K28" s="21">
        <v>93102310485</v>
      </c>
    </row>
    <row r="29" spans="1:11" ht="15.75" x14ac:dyDescent="0.25">
      <c r="A29" s="5" t="s">
        <v>17</v>
      </c>
      <c r="B29" s="21">
        <v>350374057488</v>
      </c>
      <c r="C29" s="21">
        <v>494197328.39999998</v>
      </c>
      <c r="D29" s="21">
        <v>428567121</v>
      </c>
      <c r="E29" s="21">
        <v>99755216</v>
      </c>
      <c r="F29" s="21">
        <v>51147000</v>
      </c>
      <c r="G29" s="21">
        <v>0</v>
      </c>
      <c r="H29" s="21">
        <v>5267500</v>
      </c>
      <c r="I29" s="21">
        <v>0</v>
      </c>
      <c r="J29" s="21">
        <v>0</v>
      </c>
      <c r="K29" s="21">
        <v>351452991653.40002</v>
      </c>
    </row>
    <row r="30" spans="1:11" ht="15.75" x14ac:dyDescent="0.25">
      <c r="A30" s="5" t="s">
        <v>18</v>
      </c>
      <c r="B30" s="21">
        <v>7437817850</v>
      </c>
      <c r="C30" s="21">
        <v>212403778</v>
      </c>
      <c r="D30" s="21">
        <v>42993469530</v>
      </c>
      <c r="E30" s="21">
        <v>35391000</v>
      </c>
      <c r="F30" s="21">
        <v>141038599534</v>
      </c>
      <c r="G30" s="21">
        <v>0</v>
      </c>
      <c r="H30" s="21">
        <v>0</v>
      </c>
      <c r="I30" s="21">
        <v>0</v>
      </c>
      <c r="J30" s="21">
        <v>0</v>
      </c>
      <c r="K30" s="21">
        <v>191717681692</v>
      </c>
    </row>
    <row r="31" spans="1:11" ht="15.75" x14ac:dyDescent="0.25">
      <c r="A31" s="5" t="s">
        <v>19</v>
      </c>
      <c r="B31" s="21">
        <v>2015594208</v>
      </c>
      <c r="C31" s="21">
        <v>121864334</v>
      </c>
      <c r="D31" s="21">
        <v>59013650</v>
      </c>
      <c r="E31" s="21">
        <v>39116000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2235588192</v>
      </c>
    </row>
    <row r="32" spans="1:11" ht="15.75" x14ac:dyDescent="0.25">
      <c r="A32" s="5" t="s">
        <v>20</v>
      </c>
      <c r="B32" s="21">
        <v>1978650232</v>
      </c>
      <c r="C32" s="21">
        <v>4878000</v>
      </c>
      <c r="D32" s="21">
        <v>73105092</v>
      </c>
      <c r="E32" s="21">
        <v>3798000</v>
      </c>
      <c r="F32" s="21">
        <v>0</v>
      </c>
      <c r="G32" s="21">
        <v>6113773763</v>
      </c>
      <c r="H32" s="21">
        <v>0</v>
      </c>
      <c r="I32" s="21">
        <v>0</v>
      </c>
      <c r="J32" s="21">
        <v>0</v>
      </c>
      <c r="K32" s="21">
        <v>8174205087</v>
      </c>
    </row>
    <row r="33" spans="1:11" ht="15.75" x14ac:dyDescent="0.25">
      <c r="A33" s="5" t="s">
        <v>21</v>
      </c>
      <c r="B33" s="21">
        <v>27304240233.049999</v>
      </c>
      <c r="C33" s="21">
        <v>210633694</v>
      </c>
      <c r="D33" s="21">
        <v>101739971</v>
      </c>
      <c r="E33" s="21">
        <v>11368987</v>
      </c>
      <c r="F33" s="21">
        <v>1000000</v>
      </c>
      <c r="G33" s="21">
        <v>0</v>
      </c>
      <c r="H33" s="21">
        <v>0</v>
      </c>
      <c r="I33" s="21">
        <v>0</v>
      </c>
      <c r="J33" s="21">
        <v>56256280</v>
      </c>
      <c r="K33" s="21">
        <v>27685239165.049999</v>
      </c>
    </row>
    <row r="34" spans="1:11" ht="15.75" x14ac:dyDescent="0.25">
      <c r="A34" s="5" t="s">
        <v>89</v>
      </c>
      <c r="B34" s="21">
        <v>144342357749</v>
      </c>
      <c r="C34" s="21">
        <v>699315506</v>
      </c>
      <c r="D34" s="21">
        <v>1348220720</v>
      </c>
      <c r="E34" s="21">
        <v>130327500</v>
      </c>
      <c r="F34" s="21">
        <v>6216299735</v>
      </c>
      <c r="G34" s="21">
        <v>0</v>
      </c>
      <c r="H34" s="21">
        <v>78913000</v>
      </c>
      <c r="I34" s="21">
        <v>0</v>
      </c>
      <c r="J34" s="21">
        <v>3520000</v>
      </c>
      <c r="K34" s="21">
        <v>152818954210</v>
      </c>
    </row>
    <row r="35" spans="1:11" ht="15.75" x14ac:dyDescent="0.25">
      <c r="A35" s="5" t="s">
        <v>87</v>
      </c>
      <c r="B35" s="21">
        <v>5295912773</v>
      </c>
      <c r="C35" s="21">
        <v>29418600</v>
      </c>
      <c r="D35" s="21">
        <v>10167776</v>
      </c>
      <c r="E35" s="21">
        <v>3001500</v>
      </c>
      <c r="F35" s="21">
        <v>12001413791</v>
      </c>
      <c r="G35" s="21">
        <v>0</v>
      </c>
      <c r="H35" s="21">
        <v>0</v>
      </c>
      <c r="I35" s="21">
        <v>0</v>
      </c>
      <c r="J35" s="21">
        <v>0</v>
      </c>
      <c r="K35" s="21">
        <v>17339914440</v>
      </c>
    </row>
    <row r="36" spans="1:11" ht="15.75" x14ac:dyDescent="0.25">
      <c r="A36" s="5" t="s">
        <v>51</v>
      </c>
      <c r="B36" s="21">
        <v>438584609006</v>
      </c>
      <c r="C36" s="21">
        <v>1277222427</v>
      </c>
      <c r="D36" s="21">
        <v>4528005450</v>
      </c>
      <c r="E36" s="21">
        <v>391260100</v>
      </c>
      <c r="F36" s="21">
        <v>10426334426</v>
      </c>
      <c r="G36" s="21">
        <v>0</v>
      </c>
      <c r="H36" s="21">
        <v>333020000</v>
      </c>
      <c r="I36" s="21">
        <v>0</v>
      </c>
      <c r="J36" s="21">
        <v>0</v>
      </c>
      <c r="K36" s="21">
        <v>455540451409</v>
      </c>
    </row>
    <row r="37" spans="1:11" ht="15.75" x14ac:dyDescent="0.25">
      <c r="A37" s="5" t="s">
        <v>90</v>
      </c>
      <c r="B37" s="21">
        <v>151483799977</v>
      </c>
      <c r="C37" s="21">
        <v>581865497</v>
      </c>
      <c r="D37" s="21">
        <v>739412002</v>
      </c>
      <c r="E37" s="21">
        <v>419603500</v>
      </c>
      <c r="F37" s="21">
        <v>8549462320</v>
      </c>
      <c r="G37" s="21">
        <v>0</v>
      </c>
      <c r="H37" s="21">
        <v>225389000</v>
      </c>
      <c r="I37" s="21">
        <v>0</v>
      </c>
      <c r="J37" s="21">
        <v>0</v>
      </c>
      <c r="K37" s="21">
        <v>161999532296</v>
      </c>
    </row>
    <row r="38" spans="1:11" ht="15.75" x14ac:dyDescent="0.25">
      <c r="A38" s="3" t="s">
        <v>52</v>
      </c>
      <c r="B38" s="21">
        <v>113195740313</v>
      </c>
      <c r="C38" s="21">
        <v>534639060</v>
      </c>
      <c r="D38" s="21">
        <v>2064968673</v>
      </c>
      <c r="E38" s="21">
        <v>68601259</v>
      </c>
      <c r="F38" s="21">
        <v>6676952022</v>
      </c>
      <c r="G38" s="21">
        <v>0</v>
      </c>
      <c r="H38" s="21">
        <v>5524000</v>
      </c>
      <c r="I38" s="21">
        <v>0</v>
      </c>
      <c r="J38" s="21">
        <v>0</v>
      </c>
      <c r="K38" s="21">
        <v>122546425327</v>
      </c>
    </row>
    <row r="39" spans="1:11" ht="15.75" x14ac:dyDescent="0.25">
      <c r="A39" s="3" t="s">
        <v>66</v>
      </c>
      <c r="B39" s="21">
        <v>141898507698</v>
      </c>
      <c r="C39" s="21">
        <v>379605354</v>
      </c>
      <c r="D39" s="21">
        <v>450247043</v>
      </c>
      <c r="E39" s="21">
        <v>77095200</v>
      </c>
      <c r="F39" s="21">
        <v>8468336370</v>
      </c>
      <c r="G39" s="21">
        <v>14310000</v>
      </c>
      <c r="H39" s="21">
        <v>25070000</v>
      </c>
      <c r="I39" s="21">
        <v>0</v>
      </c>
      <c r="J39" s="21">
        <v>790000</v>
      </c>
      <c r="K39" s="21">
        <v>151313961665</v>
      </c>
    </row>
    <row r="40" spans="1:11" ht="15.75" x14ac:dyDescent="0.25">
      <c r="A40" s="3" t="s">
        <v>85</v>
      </c>
      <c r="B40" s="21">
        <v>4975326008</v>
      </c>
      <c r="C40" s="21">
        <v>0</v>
      </c>
      <c r="D40" s="21">
        <v>1775450</v>
      </c>
      <c r="E40" s="21">
        <v>0</v>
      </c>
      <c r="F40" s="21">
        <v>10047846750</v>
      </c>
      <c r="G40" s="21">
        <v>0</v>
      </c>
      <c r="H40" s="21">
        <v>0</v>
      </c>
      <c r="I40" s="21">
        <v>0</v>
      </c>
      <c r="J40" s="21">
        <v>0</v>
      </c>
      <c r="K40" s="21">
        <v>15024948208</v>
      </c>
    </row>
    <row r="41" spans="1:11" ht="15.75" x14ac:dyDescent="0.25">
      <c r="A41" s="3" t="s">
        <v>95</v>
      </c>
      <c r="B41" s="21">
        <v>62356204026</v>
      </c>
      <c r="C41" s="21">
        <v>371313500</v>
      </c>
      <c r="D41" s="21">
        <v>701972984</v>
      </c>
      <c r="E41" s="21">
        <v>172718500</v>
      </c>
      <c r="F41" s="21">
        <v>3021660612</v>
      </c>
      <c r="G41" s="21">
        <v>0</v>
      </c>
      <c r="H41" s="21">
        <v>26459250</v>
      </c>
      <c r="I41" s="21">
        <v>0</v>
      </c>
      <c r="J41" s="21">
        <v>5665000</v>
      </c>
      <c r="K41" s="21">
        <v>66655993872</v>
      </c>
    </row>
    <row r="42" spans="1:11" ht="15.75" x14ac:dyDescent="0.25">
      <c r="A42" s="3" t="s">
        <v>53</v>
      </c>
      <c r="B42" s="21">
        <v>91470090791</v>
      </c>
      <c r="C42" s="21">
        <v>331080479</v>
      </c>
      <c r="D42" s="21">
        <v>694459320</v>
      </c>
      <c r="E42" s="21">
        <v>51916350</v>
      </c>
      <c r="F42" s="21">
        <v>6193865833</v>
      </c>
      <c r="G42" s="21">
        <v>0</v>
      </c>
      <c r="H42" s="21">
        <v>4331500</v>
      </c>
      <c r="I42" s="21">
        <v>0</v>
      </c>
      <c r="J42" s="21">
        <v>54000</v>
      </c>
      <c r="K42" s="21">
        <v>98745798273</v>
      </c>
    </row>
    <row r="43" spans="1:11" ht="15.75" x14ac:dyDescent="0.25">
      <c r="A43" s="3" t="s">
        <v>54</v>
      </c>
      <c r="B43" s="21">
        <v>101204413175</v>
      </c>
      <c r="C43" s="21">
        <v>694190992</v>
      </c>
      <c r="D43" s="21">
        <v>1133408193</v>
      </c>
      <c r="E43" s="21">
        <v>924474250</v>
      </c>
      <c r="F43" s="21">
        <v>6473654909</v>
      </c>
      <c r="G43" s="21">
        <v>0</v>
      </c>
      <c r="H43" s="21">
        <v>1540676000</v>
      </c>
      <c r="I43" s="21">
        <v>0</v>
      </c>
      <c r="J43" s="21">
        <v>660000</v>
      </c>
      <c r="K43" s="21">
        <v>111971477519</v>
      </c>
    </row>
    <row r="44" spans="1:11" ht="15.75" x14ac:dyDescent="0.25">
      <c r="A44" s="3" t="s">
        <v>55</v>
      </c>
      <c r="B44" s="21">
        <v>95597986459</v>
      </c>
      <c r="C44" s="21">
        <v>462671360</v>
      </c>
      <c r="D44" s="21">
        <v>303327762</v>
      </c>
      <c r="E44" s="21">
        <v>69145000</v>
      </c>
      <c r="F44" s="21">
        <v>7880068776</v>
      </c>
      <c r="G44" s="21">
        <v>0</v>
      </c>
      <c r="H44" s="21">
        <v>3600000</v>
      </c>
      <c r="I44" s="21">
        <v>0</v>
      </c>
      <c r="J44" s="21">
        <v>0</v>
      </c>
      <c r="K44" s="21">
        <v>104316799357</v>
      </c>
    </row>
    <row r="45" spans="1:11" ht="15.75" customHeight="1" x14ac:dyDescent="0.25">
      <c r="A45" s="3" t="s">
        <v>56</v>
      </c>
      <c r="B45" s="21">
        <v>45792766630</v>
      </c>
      <c r="C45" s="21">
        <v>253997973</v>
      </c>
      <c r="D45" s="21">
        <v>364217055</v>
      </c>
      <c r="E45" s="21">
        <v>2493000</v>
      </c>
      <c r="F45" s="21">
        <v>5137451357</v>
      </c>
      <c r="G45" s="21">
        <v>0</v>
      </c>
      <c r="H45" s="21">
        <v>0</v>
      </c>
      <c r="I45" s="21">
        <v>0</v>
      </c>
      <c r="J45" s="21">
        <v>0</v>
      </c>
      <c r="K45" s="21">
        <v>51550926015</v>
      </c>
    </row>
    <row r="46" spans="1:11" ht="15.75" customHeight="1" x14ac:dyDescent="0.25">
      <c r="A46" s="3" t="s">
        <v>57</v>
      </c>
      <c r="B46" s="22">
        <v>86102969727</v>
      </c>
      <c r="C46" s="22">
        <v>611620807</v>
      </c>
      <c r="D46" s="22">
        <v>520989913</v>
      </c>
      <c r="E46" s="22">
        <v>32164250</v>
      </c>
      <c r="F46" s="22">
        <v>9725885645</v>
      </c>
      <c r="G46" s="22">
        <v>0</v>
      </c>
      <c r="H46" s="22">
        <v>1815000</v>
      </c>
      <c r="I46" s="22">
        <v>0</v>
      </c>
      <c r="J46" s="22">
        <v>0</v>
      </c>
      <c r="K46" s="22">
        <v>96995445342</v>
      </c>
    </row>
    <row r="47" spans="1:11" ht="15.75" x14ac:dyDescent="0.25">
      <c r="A47" s="3" t="s">
        <v>86</v>
      </c>
      <c r="B47" s="22">
        <v>2685511760</v>
      </c>
      <c r="C47" s="22">
        <v>4093000</v>
      </c>
      <c r="D47" s="22">
        <v>6327500</v>
      </c>
      <c r="E47" s="22">
        <v>1752000</v>
      </c>
      <c r="F47" s="22">
        <v>2752689816</v>
      </c>
      <c r="G47" s="22">
        <v>0</v>
      </c>
      <c r="H47" s="22">
        <v>0</v>
      </c>
      <c r="I47" s="22">
        <v>0</v>
      </c>
      <c r="J47" s="22">
        <v>0</v>
      </c>
      <c r="K47" s="22">
        <v>5450374076</v>
      </c>
    </row>
    <row r="48" spans="1:11" ht="15.75" x14ac:dyDescent="0.25">
      <c r="A48" s="5" t="s">
        <v>67</v>
      </c>
      <c r="B48" s="32">
        <v>553354851</v>
      </c>
      <c r="C48" s="32">
        <v>16867191</v>
      </c>
      <c r="D48" s="32">
        <v>19892998</v>
      </c>
      <c r="E48" s="32">
        <v>4298000</v>
      </c>
      <c r="F48" s="32">
        <v>0</v>
      </c>
      <c r="G48" s="32">
        <v>0</v>
      </c>
      <c r="H48" s="32">
        <v>210000</v>
      </c>
      <c r="I48" s="32">
        <v>0</v>
      </c>
      <c r="J48" s="32">
        <v>0</v>
      </c>
      <c r="K48" s="32">
        <v>594623040</v>
      </c>
    </row>
    <row r="49" spans="1:11" ht="15.75" x14ac:dyDescent="0.25">
      <c r="A49" s="5" t="s">
        <v>106</v>
      </c>
      <c r="B49" s="32">
        <v>56279530146</v>
      </c>
      <c r="C49" s="32">
        <v>3237254016</v>
      </c>
      <c r="D49" s="32">
        <v>61547134</v>
      </c>
      <c r="E49" s="32">
        <v>28704750</v>
      </c>
      <c r="F49" s="32">
        <v>5005200</v>
      </c>
      <c r="G49" s="32">
        <v>3902346434</v>
      </c>
      <c r="H49" s="32">
        <v>11249000</v>
      </c>
      <c r="I49" s="32">
        <v>0</v>
      </c>
      <c r="J49" s="32">
        <v>0</v>
      </c>
      <c r="K49" s="32">
        <v>63525636680</v>
      </c>
    </row>
    <row r="50" spans="1:11" ht="15.75" x14ac:dyDescent="0.25">
      <c r="A50" s="3" t="s">
        <v>78</v>
      </c>
      <c r="B50" s="22">
        <v>567544482</v>
      </c>
      <c r="C50" s="22">
        <v>4560950</v>
      </c>
      <c r="D50" s="22">
        <v>3235250</v>
      </c>
      <c r="E50" s="22">
        <v>1954500</v>
      </c>
      <c r="F50" s="22">
        <v>350000</v>
      </c>
      <c r="G50" s="22">
        <v>0</v>
      </c>
      <c r="H50" s="22">
        <v>0</v>
      </c>
      <c r="I50" s="22">
        <v>0</v>
      </c>
      <c r="J50" s="22">
        <v>0</v>
      </c>
      <c r="K50" s="22">
        <v>577645182</v>
      </c>
    </row>
    <row r="51" spans="1:11" ht="15.75" x14ac:dyDescent="0.25">
      <c r="A51" s="5" t="s">
        <v>91</v>
      </c>
      <c r="B51" s="32">
        <v>6317406605142.1221</v>
      </c>
      <c r="C51" s="32">
        <v>20866502458.5</v>
      </c>
      <c r="D51" s="32">
        <v>95700045441</v>
      </c>
      <c r="E51" s="32">
        <v>10215923183</v>
      </c>
      <c r="F51" s="32">
        <v>1547445526418</v>
      </c>
      <c r="G51" s="32">
        <v>2485685155591.166</v>
      </c>
      <c r="H51" s="32">
        <v>5638512000</v>
      </c>
      <c r="I51" s="32">
        <v>1589998736485</v>
      </c>
      <c r="J51" s="32">
        <v>1386522684</v>
      </c>
      <c r="K51" s="32">
        <v>12074343529402.789</v>
      </c>
    </row>
    <row r="54" spans="1:11" ht="15.75" x14ac:dyDescent="0.2">
      <c r="A54" s="51" t="s">
        <v>136</v>
      </c>
      <c r="B54" s="52"/>
      <c r="C54" s="52"/>
      <c r="D54" s="52"/>
      <c r="E54" s="52"/>
      <c r="F54" s="52"/>
      <c r="G54" s="53"/>
    </row>
    <row r="55" spans="1:11" ht="15.75" x14ac:dyDescent="0.25">
      <c r="A55" s="63" t="s">
        <v>84</v>
      </c>
      <c r="B55" s="64"/>
      <c r="C55" s="64"/>
      <c r="D55" s="64"/>
      <c r="E55" s="64"/>
      <c r="F55" s="64"/>
      <c r="G55" s="65"/>
    </row>
    <row r="56" spans="1:11" ht="16.5" x14ac:dyDescent="0.2">
      <c r="A56" s="28" t="s">
        <v>30</v>
      </c>
      <c r="B56" s="8" t="s">
        <v>40</v>
      </c>
      <c r="C56" s="9" t="s">
        <v>41</v>
      </c>
      <c r="D56" s="10" t="s">
        <v>42</v>
      </c>
      <c r="E56" s="11" t="s">
        <v>43</v>
      </c>
      <c r="F56" s="12" t="s">
        <v>44</v>
      </c>
      <c r="G56" s="13" t="s">
        <v>48</v>
      </c>
    </row>
    <row r="57" spans="1:11" ht="16.5" x14ac:dyDescent="0.25">
      <c r="A57" s="26" t="s">
        <v>3</v>
      </c>
      <c r="B57" s="24">
        <v>0</v>
      </c>
      <c r="C57" s="24">
        <v>0</v>
      </c>
      <c r="D57" s="24">
        <v>0</v>
      </c>
      <c r="E57" s="24">
        <v>14964250</v>
      </c>
      <c r="F57" s="24">
        <v>0</v>
      </c>
      <c r="G57" s="24">
        <f>SUM(B57:F57)</f>
        <v>14964250</v>
      </c>
    </row>
    <row r="58" spans="1:11" ht="16.5" x14ac:dyDescent="0.25">
      <c r="A58" s="27" t="s">
        <v>5</v>
      </c>
      <c r="B58" s="24">
        <v>0</v>
      </c>
      <c r="C58" s="24">
        <v>0</v>
      </c>
      <c r="D58" s="24">
        <v>0</v>
      </c>
      <c r="E58" s="24">
        <v>26050</v>
      </c>
      <c r="F58" s="24">
        <v>0</v>
      </c>
      <c r="G58" s="24">
        <f t="shared" ref="G58:G75" si="0">SUM(B58:F58)</f>
        <v>26050</v>
      </c>
    </row>
    <row r="59" spans="1:11" ht="16.5" x14ac:dyDescent="0.25">
      <c r="A59" s="27" t="s">
        <v>7</v>
      </c>
      <c r="B59" s="24">
        <v>0</v>
      </c>
      <c r="C59" s="24">
        <v>0</v>
      </c>
      <c r="D59" s="24">
        <v>0</v>
      </c>
      <c r="E59" s="24">
        <v>5000</v>
      </c>
      <c r="F59" s="24">
        <v>0</v>
      </c>
      <c r="G59" s="24">
        <f t="shared" si="0"/>
        <v>5000</v>
      </c>
    </row>
    <row r="60" spans="1:11" ht="16.5" x14ac:dyDescent="0.25">
      <c r="A60" s="27" t="s">
        <v>12</v>
      </c>
      <c r="B60" s="24">
        <v>0</v>
      </c>
      <c r="C60" s="24">
        <v>0</v>
      </c>
      <c r="D60" s="24">
        <v>2911331028</v>
      </c>
      <c r="E60" s="24">
        <v>0</v>
      </c>
      <c r="F60" s="24">
        <v>0</v>
      </c>
      <c r="G60" s="24">
        <f t="shared" si="0"/>
        <v>2911331028</v>
      </c>
    </row>
    <row r="61" spans="1:11" ht="16.5" x14ac:dyDescent="0.25">
      <c r="A61" s="27" t="s">
        <v>92</v>
      </c>
      <c r="B61" s="24">
        <v>0</v>
      </c>
      <c r="C61" s="24">
        <v>0</v>
      </c>
      <c r="D61" s="24">
        <v>1248840908</v>
      </c>
      <c r="E61" s="24">
        <v>71936941350</v>
      </c>
      <c r="F61" s="24">
        <v>0</v>
      </c>
      <c r="G61" s="24">
        <f t="shared" si="0"/>
        <v>73185782258</v>
      </c>
    </row>
    <row r="62" spans="1:11" ht="16.5" x14ac:dyDescent="0.25">
      <c r="A62" s="27" t="s">
        <v>13</v>
      </c>
      <c r="B62" s="24">
        <v>84232800</v>
      </c>
      <c r="C62" s="24">
        <v>0</v>
      </c>
      <c r="D62" s="24">
        <v>0</v>
      </c>
      <c r="E62" s="24">
        <v>0</v>
      </c>
      <c r="F62" s="24">
        <v>0</v>
      </c>
      <c r="G62" s="24">
        <f t="shared" si="0"/>
        <v>84232800</v>
      </c>
    </row>
    <row r="63" spans="1:11" ht="16.5" x14ac:dyDescent="0.25">
      <c r="A63" s="27" t="s">
        <v>14</v>
      </c>
      <c r="B63" s="24">
        <v>2123222507</v>
      </c>
      <c r="C63" s="24">
        <v>0</v>
      </c>
      <c r="D63" s="24">
        <v>0</v>
      </c>
      <c r="E63" s="24">
        <v>0</v>
      </c>
      <c r="F63" s="24">
        <v>0</v>
      </c>
      <c r="G63" s="24">
        <f t="shared" si="0"/>
        <v>2123222507</v>
      </c>
    </row>
    <row r="64" spans="1:11" ht="16.5" x14ac:dyDescent="0.25">
      <c r="A64" s="27" t="s">
        <v>15</v>
      </c>
      <c r="B64" s="24">
        <v>0</v>
      </c>
      <c r="C64" s="24">
        <v>15314135071.700001</v>
      </c>
      <c r="D64" s="24">
        <v>0</v>
      </c>
      <c r="E64" s="24">
        <v>0</v>
      </c>
      <c r="F64" s="24">
        <v>0</v>
      </c>
      <c r="G64" s="24">
        <f t="shared" si="0"/>
        <v>15314135071.700001</v>
      </c>
    </row>
    <row r="65" spans="1:7" ht="16.5" x14ac:dyDescent="0.25">
      <c r="A65" s="27" t="s">
        <v>88</v>
      </c>
      <c r="B65" s="24">
        <v>0</v>
      </c>
      <c r="C65" s="24">
        <v>0</v>
      </c>
      <c r="D65" s="24">
        <v>0</v>
      </c>
      <c r="E65" s="24">
        <v>1893132206</v>
      </c>
      <c r="F65" s="24">
        <v>0</v>
      </c>
      <c r="G65" s="24">
        <f t="shared" si="0"/>
        <v>1893132206</v>
      </c>
    </row>
    <row r="66" spans="1:7" ht="16.5" x14ac:dyDescent="0.25">
      <c r="A66" s="27" t="s">
        <v>16</v>
      </c>
      <c r="B66" s="24">
        <v>0</v>
      </c>
      <c r="C66" s="24">
        <v>10743365670.959</v>
      </c>
      <c r="D66" s="24">
        <v>0</v>
      </c>
      <c r="E66" s="24">
        <v>0</v>
      </c>
      <c r="F66" s="24">
        <v>0</v>
      </c>
      <c r="G66" s="24">
        <f t="shared" si="0"/>
        <v>10743365670.959</v>
      </c>
    </row>
    <row r="67" spans="1:7" ht="16.5" x14ac:dyDescent="0.25">
      <c r="A67" s="27" t="s">
        <v>17</v>
      </c>
      <c r="B67" s="24">
        <v>0</v>
      </c>
      <c r="C67" s="24">
        <v>0</v>
      </c>
      <c r="D67" s="24">
        <v>0</v>
      </c>
      <c r="E67" s="24">
        <v>2000</v>
      </c>
      <c r="F67" s="24">
        <v>269972000</v>
      </c>
      <c r="G67" s="24">
        <f t="shared" si="0"/>
        <v>269974000</v>
      </c>
    </row>
    <row r="68" spans="1:7" ht="16.5" x14ac:dyDescent="0.25">
      <c r="A68" s="27" t="s">
        <v>18</v>
      </c>
      <c r="B68" s="24">
        <v>0</v>
      </c>
      <c r="C68" s="24">
        <v>20000</v>
      </c>
      <c r="D68" s="24">
        <v>0</v>
      </c>
      <c r="E68" s="24">
        <v>0</v>
      </c>
      <c r="F68" s="24">
        <v>0</v>
      </c>
      <c r="G68" s="24">
        <f t="shared" si="0"/>
        <v>20000</v>
      </c>
    </row>
    <row r="69" spans="1:7" ht="16.5" x14ac:dyDescent="0.25">
      <c r="A69" s="27" t="s">
        <v>21</v>
      </c>
      <c r="B69" s="24">
        <v>-13860481</v>
      </c>
      <c r="C69" s="24">
        <v>75374458</v>
      </c>
      <c r="D69" s="24">
        <v>255112379</v>
      </c>
      <c r="E69" s="24">
        <v>80022000</v>
      </c>
      <c r="F69" s="24">
        <v>35354672</v>
      </c>
      <c r="G69" s="24">
        <f t="shared" si="0"/>
        <v>432003028</v>
      </c>
    </row>
    <row r="70" spans="1:7" ht="16.5" x14ac:dyDescent="0.25">
      <c r="A70" s="29" t="s">
        <v>89</v>
      </c>
      <c r="B70" s="24">
        <v>0</v>
      </c>
      <c r="C70" s="24">
        <v>6719104927</v>
      </c>
      <c r="D70" s="24">
        <v>6792876414</v>
      </c>
      <c r="E70" s="24">
        <v>29856932519</v>
      </c>
      <c r="F70" s="24">
        <v>1673127191</v>
      </c>
      <c r="G70" s="24">
        <f t="shared" si="0"/>
        <v>45042041051</v>
      </c>
    </row>
    <row r="71" spans="1:7" ht="16.5" x14ac:dyDescent="0.25">
      <c r="A71" s="29" t="s">
        <v>85</v>
      </c>
      <c r="B71" s="24">
        <v>2608734000</v>
      </c>
      <c r="C71" s="24">
        <v>1443087500</v>
      </c>
      <c r="D71" s="24">
        <v>12717066056</v>
      </c>
      <c r="E71" s="24">
        <v>12365877631</v>
      </c>
      <c r="F71" s="24">
        <v>4266076259</v>
      </c>
      <c r="G71" s="24">
        <f t="shared" si="0"/>
        <v>33400841446</v>
      </c>
    </row>
    <row r="72" spans="1:7" ht="16.5" x14ac:dyDescent="0.25">
      <c r="A72" s="27" t="s">
        <v>54</v>
      </c>
      <c r="B72" s="24">
        <v>0</v>
      </c>
      <c r="C72" s="24">
        <v>0</v>
      </c>
      <c r="D72" s="24">
        <v>-47355560</v>
      </c>
      <c r="E72" s="24">
        <v>385307960</v>
      </c>
      <c r="F72" s="24">
        <v>0</v>
      </c>
      <c r="G72" s="24">
        <f t="shared" si="0"/>
        <v>337952400</v>
      </c>
    </row>
    <row r="73" spans="1:7" ht="16.5" x14ac:dyDescent="0.25">
      <c r="A73" s="27" t="s">
        <v>55</v>
      </c>
      <c r="B73" s="24">
        <v>0</v>
      </c>
      <c r="C73" s="24">
        <v>0</v>
      </c>
      <c r="D73" s="24">
        <v>1658377774</v>
      </c>
      <c r="E73" s="24">
        <v>441655642</v>
      </c>
      <c r="F73" s="24">
        <v>0</v>
      </c>
      <c r="G73" s="24">
        <f t="shared" si="0"/>
        <v>2100033416</v>
      </c>
    </row>
    <row r="74" spans="1:7" ht="16.5" x14ac:dyDescent="0.25">
      <c r="A74" s="27" t="s">
        <v>57</v>
      </c>
      <c r="B74" s="24">
        <v>0</v>
      </c>
      <c r="C74" s="24">
        <v>0</v>
      </c>
      <c r="D74" s="24">
        <v>11006970200</v>
      </c>
      <c r="E74" s="24">
        <v>3190912070</v>
      </c>
      <c r="F74" s="24">
        <v>747873375</v>
      </c>
      <c r="G74" s="24">
        <f t="shared" si="0"/>
        <v>14945755645</v>
      </c>
    </row>
    <row r="75" spans="1:7" ht="16.5" x14ac:dyDescent="0.25">
      <c r="A75" s="27" t="s">
        <v>22</v>
      </c>
      <c r="B75" s="24">
        <f>SUM(B57:B74)</f>
        <v>4802328826</v>
      </c>
      <c r="C75" s="24">
        <f t="shared" ref="C75:F75" si="1">SUM(C57:C74)</f>
        <v>34295087627.659</v>
      </c>
      <c r="D75" s="24">
        <f t="shared" si="1"/>
        <v>36543219199</v>
      </c>
      <c r="E75" s="24">
        <f t="shared" si="1"/>
        <v>120165778678</v>
      </c>
      <c r="F75" s="24">
        <f t="shared" si="1"/>
        <v>6992403497</v>
      </c>
      <c r="G75" s="24">
        <f t="shared" si="0"/>
        <v>202798817827.659</v>
      </c>
    </row>
    <row r="76" spans="1:7" x14ac:dyDescent="0.2">
      <c r="B76" s="33"/>
    </row>
    <row r="78" spans="1:7" x14ac:dyDescent="0.2">
      <c r="G78" s="33"/>
    </row>
    <row r="79" spans="1:7" x14ac:dyDescent="0.2">
      <c r="G79" s="33"/>
    </row>
  </sheetData>
  <mergeCells count="10">
    <mergeCell ref="A1:K1"/>
    <mergeCell ref="A5:K5"/>
    <mergeCell ref="A55:G55"/>
    <mergeCell ref="A54:G54"/>
    <mergeCell ref="J6:J7"/>
    <mergeCell ref="K6:K7"/>
    <mergeCell ref="A6:G6"/>
    <mergeCell ref="H6:H7"/>
    <mergeCell ref="I6:I7"/>
    <mergeCell ref="A4:K4"/>
  </mergeCells>
  <printOptions horizontalCentered="1" verticalCentered="1"/>
  <pageMargins left="0" right="0" top="0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8"/>
  <sheetViews>
    <sheetView rightToLeft="1" zoomScale="80" zoomScaleNormal="80" workbookViewId="0">
      <selection activeCell="A25" sqref="A25"/>
    </sheetView>
  </sheetViews>
  <sheetFormatPr defaultColWidth="9" defaultRowHeight="15" x14ac:dyDescent="0.2"/>
  <cols>
    <col min="1" max="1" width="44.125" style="2" customWidth="1"/>
    <col min="2" max="2" width="57.875" style="2" customWidth="1"/>
    <col min="3" max="3" width="29.75" style="2" customWidth="1"/>
    <col min="4" max="4" width="24.375" style="2" customWidth="1"/>
    <col min="5" max="5" width="26.25" style="2" customWidth="1"/>
    <col min="6" max="6" width="25.375" style="2" customWidth="1"/>
    <col min="7" max="7" width="18.625" style="2" bestFit="1" customWidth="1"/>
    <col min="8" max="8" width="22.875" style="2" customWidth="1"/>
    <col min="9" max="9" width="25" style="2" customWidth="1"/>
    <col min="10" max="10" width="9" style="2" customWidth="1"/>
    <col min="11" max="16384" width="9" style="2"/>
  </cols>
  <sheetData>
    <row r="1" spans="1:3" ht="36.75" customHeight="1" x14ac:dyDescent="0.2">
      <c r="A1" s="51" t="s">
        <v>137</v>
      </c>
      <c r="B1" s="52"/>
      <c r="C1" s="53"/>
    </row>
    <row r="2" spans="1:3" ht="18.75" customHeight="1" x14ac:dyDescent="0.2">
      <c r="A2" s="79" t="s">
        <v>80</v>
      </c>
      <c r="B2" s="80"/>
      <c r="C2" s="81"/>
    </row>
    <row r="3" spans="1:3" ht="30.75" customHeight="1" x14ac:dyDescent="0.2">
      <c r="A3" s="15" t="s">
        <v>96</v>
      </c>
      <c r="B3" s="15" t="s">
        <v>23</v>
      </c>
      <c r="C3" s="35" t="s">
        <v>46</v>
      </c>
    </row>
    <row r="4" spans="1:3" ht="18" customHeight="1" x14ac:dyDescent="0.25">
      <c r="A4" s="82" t="s">
        <v>113</v>
      </c>
      <c r="B4" s="38" t="s">
        <v>24</v>
      </c>
      <c r="C4" s="37">
        <v>6317406605142.1201</v>
      </c>
    </row>
    <row r="5" spans="1:3" ht="16.5" customHeight="1" x14ac:dyDescent="0.25">
      <c r="A5" s="83"/>
      <c r="B5" s="38" t="s">
        <v>25</v>
      </c>
      <c r="C5" s="37">
        <v>20866502458.5</v>
      </c>
    </row>
    <row r="6" spans="1:3" ht="16.5" customHeight="1" x14ac:dyDescent="0.25">
      <c r="A6" s="83"/>
      <c r="B6" s="38" t="s">
        <v>26</v>
      </c>
      <c r="C6" s="37">
        <v>95700045441</v>
      </c>
    </row>
    <row r="7" spans="1:3" ht="16.5" customHeight="1" x14ac:dyDescent="0.25">
      <c r="A7" s="83"/>
      <c r="B7" s="38" t="s">
        <v>27</v>
      </c>
      <c r="C7" s="37">
        <v>10215923183</v>
      </c>
    </row>
    <row r="8" spans="1:3" ht="16.5" customHeight="1" x14ac:dyDescent="0.25">
      <c r="A8" s="83"/>
      <c r="B8" s="38" t="s">
        <v>116</v>
      </c>
      <c r="C8" s="37">
        <v>1547445526418</v>
      </c>
    </row>
    <row r="9" spans="1:3" ht="16.5" customHeight="1" x14ac:dyDescent="0.25">
      <c r="A9" s="83"/>
      <c r="B9" s="38" t="s">
        <v>29</v>
      </c>
      <c r="C9" s="37">
        <v>2485685155591.1699</v>
      </c>
    </row>
    <row r="10" spans="1:3" ht="16.5" customHeight="1" x14ac:dyDescent="0.25">
      <c r="A10" s="40" t="s">
        <v>115</v>
      </c>
      <c r="B10" s="40" t="s">
        <v>131</v>
      </c>
      <c r="C10" s="30">
        <v>5638512000</v>
      </c>
    </row>
    <row r="11" spans="1:3" ht="15.75" x14ac:dyDescent="0.25">
      <c r="A11" s="40" t="s">
        <v>111</v>
      </c>
      <c r="B11" s="40" t="s">
        <v>132</v>
      </c>
      <c r="C11" s="30">
        <v>1589998736485</v>
      </c>
    </row>
    <row r="12" spans="1:3" ht="15.75" x14ac:dyDescent="0.25">
      <c r="A12" s="86" t="s">
        <v>97</v>
      </c>
      <c r="B12" s="38" t="s">
        <v>24</v>
      </c>
      <c r="C12" s="37">
        <v>640278845</v>
      </c>
    </row>
    <row r="13" spans="1:3" ht="15.75" x14ac:dyDescent="0.25">
      <c r="A13" s="87"/>
      <c r="B13" s="38" t="s">
        <v>25</v>
      </c>
      <c r="C13" s="37">
        <v>591174032</v>
      </c>
    </row>
    <row r="14" spans="1:3" ht="15.75" x14ac:dyDescent="0.25">
      <c r="A14" s="87"/>
      <c r="B14" s="38" t="s">
        <v>26</v>
      </c>
      <c r="C14" s="37">
        <v>18456707</v>
      </c>
    </row>
    <row r="15" spans="1:3" ht="15.75" x14ac:dyDescent="0.25">
      <c r="A15" s="87"/>
      <c r="B15" s="38" t="s">
        <v>27</v>
      </c>
      <c r="C15" s="37">
        <v>76604100</v>
      </c>
    </row>
    <row r="16" spans="1:3" ht="15.75" x14ac:dyDescent="0.25">
      <c r="A16" s="87"/>
      <c r="B16" s="38" t="s">
        <v>28</v>
      </c>
      <c r="C16" s="37">
        <v>59905000</v>
      </c>
    </row>
    <row r="17" spans="1:3" ht="15.75" x14ac:dyDescent="0.25">
      <c r="A17" s="88"/>
      <c r="B17" s="38" t="s">
        <v>143</v>
      </c>
      <c r="C17" s="37">
        <v>104000</v>
      </c>
    </row>
    <row r="18" spans="1:3" ht="15.75" x14ac:dyDescent="0.25">
      <c r="A18" s="84" t="s">
        <v>93</v>
      </c>
      <c r="B18" s="85"/>
      <c r="C18" s="34">
        <f>SUM(C4:C17)</f>
        <v>12074343529402.789</v>
      </c>
    </row>
    <row r="19" spans="1:3" ht="51.75" customHeight="1" x14ac:dyDescent="0.2"/>
    <row r="20" spans="1:3" ht="23.25" customHeight="1" x14ac:dyDescent="0.2">
      <c r="A20" s="51" t="s">
        <v>138</v>
      </c>
      <c r="B20" s="53"/>
    </row>
    <row r="21" spans="1:3" ht="19.5" customHeight="1" x14ac:dyDescent="0.2">
      <c r="A21" s="79" t="s">
        <v>81</v>
      </c>
      <c r="B21" s="81"/>
    </row>
    <row r="22" spans="1:3" ht="15.75" x14ac:dyDescent="0.25">
      <c r="A22" s="16" t="s">
        <v>33</v>
      </c>
      <c r="B22" s="36" t="s">
        <v>47</v>
      </c>
    </row>
    <row r="23" spans="1:3" ht="15.75" x14ac:dyDescent="0.25">
      <c r="A23" s="1" t="s">
        <v>34</v>
      </c>
      <c r="B23" s="21">
        <v>4802328826</v>
      </c>
    </row>
    <row r="24" spans="1:3" ht="15.75" x14ac:dyDescent="0.25">
      <c r="A24" s="1" t="s">
        <v>35</v>
      </c>
      <c r="B24" s="21">
        <v>34295087627.659</v>
      </c>
    </row>
    <row r="25" spans="1:3" ht="15.75" x14ac:dyDescent="0.25">
      <c r="A25" s="1" t="s">
        <v>36</v>
      </c>
      <c r="B25" s="21">
        <v>36543219199</v>
      </c>
    </row>
    <row r="26" spans="1:3" ht="15.75" x14ac:dyDescent="0.25">
      <c r="A26" s="1" t="s">
        <v>37</v>
      </c>
      <c r="B26" s="21">
        <v>120165778678</v>
      </c>
    </row>
    <row r="27" spans="1:3" ht="15.75" x14ac:dyDescent="0.25">
      <c r="A27" s="1" t="s">
        <v>38</v>
      </c>
      <c r="B27" s="21">
        <v>6992403497</v>
      </c>
    </row>
    <row r="28" spans="1:3" ht="15.75" x14ac:dyDescent="0.25">
      <c r="A28" s="1" t="s">
        <v>39</v>
      </c>
      <c r="B28" s="21">
        <f>SUM(B23:B27)</f>
        <v>202798817827.659</v>
      </c>
    </row>
  </sheetData>
  <mergeCells count="7">
    <mergeCell ref="A1:C1"/>
    <mergeCell ref="A2:C2"/>
    <mergeCell ref="A21:B21"/>
    <mergeCell ref="A20:B20"/>
    <mergeCell ref="A4:A9"/>
    <mergeCell ref="A18:B18"/>
    <mergeCell ref="A12:A17"/>
  </mergeCells>
  <printOptions horizontalCentered="1"/>
  <pageMargins left="0" right="0" top="0.78740157480314965" bottom="0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rightToLeft="1" zoomScale="78" zoomScaleNormal="78" workbookViewId="0">
      <selection activeCell="B8" sqref="B8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51" t="s">
        <v>139</v>
      </c>
      <c r="B1" s="53"/>
    </row>
    <row r="2" spans="1:2" ht="25.5" customHeight="1" x14ac:dyDescent="0.2">
      <c r="A2" s="79" t="s">
        <v>82</v>
      </c>
      <c r="B2" s="81"/>
    </row>
    <row r="3" spans="1:2" ht="15.75" x14ac:dyDescent="0.25">
      <c r="A3" s="17" t="s">
        <v>64</v>
      </c>
      <c r="B3" s="7" t="s">
        <v>45</v>
      </c>
    </row>
    <row r="4" spans="1:2" ht="15.75" x14ac:dyDescent="0.25">
      <c r="A4" s="3" t="s">
        <v>59</v>
      </c>
      <c r="B4" s="21">
        <v>132261936792.659</v>
      </c>
    </row>
    <row r="5" spans="1:2" ht="15.75" x14ac:dyDescent="0.25">
      <c r="A5" s="3" t="s">
        <v>60</v>
      </c>
      <c r="B5" s="21">
        <v>39600691248</v>
      </c>
    </row>
    <row r="6" spans="1:2" ht="15.75" x14ac:dyDescent="0.25">
      <c r="A6" s="3" t="s">
        <v>61</v>
      </c>
      <c r="B6" s="21">
        <v>29737057267</v>
      </c>
    </row>
    <row r="7" spans="1:2" ht="15.75" x14ac:dyDescent="0.25">
      <c r="A7" s="3" t="s">
        <v>63</v>
      </c>
      <c r="B7" s="21">
        <v>1199132520</v>
      </c>
    </row>
    <row r="8" spans="1:2" ht="15.75" x14ac:dyDescent="0.25">
      <c r="A8" s="3" t="s">
        <v>62</v>
      </c>
      <c r="B8" s="21">
        <f>SUM(B4:B7)</f>
        <v>202798817827.659</v>
      </c>
    </row>
    <row r="9" spans="1:2" x14ac:dyDescent="0.2">
      <c r="A9" s="2" t="s">
        <v>65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rightToLeft="1" zoomScale="91" zoomScaleNormal="91" workbookViewId="0">
      <selection sqref="A1:D1"/>
    </sheetView>
  </sheetViews>
  <sheetFormatPr defaultColWidth="9" defaultRowHeight="15" x14ac:dyDescent="0.2"/>
  <cols>
    <col min="1" max="1" width="33.75" style="4" customWidth="1"/>
    <col min="2" max="2" width="7.125" style="4" customWidth="1"/>
    <col min="3" max="3" width="29.75" style="4" customWidth="1"/>
    <col min="4" max="4" width="24.375" style="4" customWidth="1"/>
    <col min="5" max="16384" width="9" style="4"/>
  </cols>
  <sheetData>
    <row r="1" spans="1:4" ht="45" customHeight="1" x14ac:dyDescent="0.2">
      <c r="A1" s="96" t="s">
        <v>140</v>
      </c>
      <c r="B1" s="96"/>
      <c r="C1" s="96"/>
      <c r="D1" s="96"/>
    </row>
    <row r="2" spans="1:4" ht="33" customHeight="1" x14ac:dyDescent="0.2">
      <c r="A2" s="97" t="s">
        <v>98</v>
      </c>
      <c r="B2" s="97"/>
      <c r="C2" s="97"/>
      <c r="D2" s="97"/>
    </row>
    <row r="3" spans="1:4" ht="18" x14ac:dyDescent="0.25">
      <c r="A3" s="46" t="s">
        <v>117</v>
      </c>
      <c r="B3" s="46" t="s">
        <v>118</v>
      </c>
      <c r="C3" s="46" t="s">
        <v>119</v>
      </c>
      <c r="D3" s="46" t="s">
        <v>112</v>
      </c>
    </row>
    <row r="4" spans="1:4" ht="18" x14ac:dyDescent="0.25">
      <c r="A4" s="89" t="s">
        <v>120</v>
      </c>
      <c r="B4" s="47">
        <v>1</v>
      </c>
      <c r="C4" s="47" t="s">
        <v>121</v>
      </c>
      <c r="D4" s="48">
        <v>9124136326645</v>
      </c>
    </row>
    <row r="5" spans="1:4" ht="18" x14ac:dyDescent="0.25">
      <c r="A5" s="90"/>
      <c r="B5" s="47">
        <v>2</v>
      </c>
      <c r="C5" s="47" t="s">
        <v>122</v>
      </c>
      <c r="D5" s="48">
        <v>105174512086.85699</v>
      </c>
    </row>
    <row r="6" spans="1:4" ht="18" x14ac:dyDescent="0.25">
      <c r="A6" s="90"/>
      <c r="B6" s="47">
        <v>3</v>
      </c>
      <c r="C6" s="47" t="s">
        <v>123</v>
      </c>
      <c r="D6" s="48">
        <v>146165646310</v>
      </c>
    </row>
    <row r="7" spans="1:4" ht="18" x14ac:dyDescent="0.25">
      <c r="A7" s="90"/>
      <c r="B7" s="47">
        <v>4</v>
      </c>
      <c r="C7" s="47" t="s">
        <v>124</v>
      </c>
      <c r="D7" s="48">
        <v>176897334849.638</v>
      </c>
    </row>
    <row r="8" spans="1:4" ht="18" x14ac:dyDescent="0.25">
      <c r="A8" s="90"/>
      <c r="B8" s="47">
        <v>5</v>
      </c>
      <c r="C8" s="47" t="s">
        <v>125</v>
      </c>
      <c r="D8" s="48">
        <v>25025862760</v>
      </c>
    </row>
    <row r="9" spans="1:4" ht="18" x14ac:dyDescent="0.25">
      <c r="A9" s="90"/>
      <c r="B9" s="47">
        <v>7</v>
      </c>
      <c r="C9" s="47" t="s">
        <v>126</v>
      </c>
      <c r="D9" s="48">
        <v>250028164574.931</v>
      </c>
    </row>
    <row r="10" spans="1:4" ht="18" x14ac:dyDescent="0.25">
      <c r="A10" s="91"/>
      <c r="B10" s="47">
        <v>8</v>
      </c>
      <c r="C10" s="47" t="s">
        <v>127</v>
      </c>
      <c r="D10" s="48">
        <v>194380057472.909</v>
      </c>
    </row>
    <row r="11" spans="1:4" ht="18" x14ac:dyDescent="0.25">
      <c r="A11" s="92" t="s">
        <v>128</v>
      </c>
      <c r="B11" s="93"/>
      <c r="C11" s="94"/>
      <c r="D11" s="49">
        <f>SUM(D4:D10)</f>
        <v>10021807904699.336</v>
      </c>
    </row>
    <row r="12" spans="1:4" ht="21.75" customHeight="1" x14ac:dyDescent="0.25">
      <c r="A12" s="50" t="s">
        <v>129</v>
      </c>
      <c r="B12" s="47">
        <v>6</v>
      </c>
      <c r="C12" s="47" t="s">
        <v>129</v>
      </c>
      <c r="D12" s="48">
        <v>6811725500.6090002</v>
      </c>
    </row>
    <row r="13" spans="1:4" ht="18" x14ac:dyDescent="0.25">
      <c r="A13" s="95" t="s">
        <v>130</v>
      </c>
      <c r="B13" s="95"/>
      <c r="C13" s="95"/>
      <c r="D13" s="49">
        <f>D11+D12</f>
        <v>10028619630199.945</v>
      </c>
    </row>
  </sheetData>
  <mergeCells count="5">
    <mergeCell ref="A4:A10"/>
    <mergeCell ref="A11:C11"/>
    <mergeCell ref="A13:C13"/>
    <mergeCell ref="A1:D1"/>
    <mergeCell ref="A2:D2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7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100" t="s">
        <v>134</v>
      </c>
      <c r="B1" s="101"/>
    </row>
    <row r="2" spans="1:2" ht="15.75" x14ac:dyDescent="0.25">
      <c r="A2" s="98" t="s">
        <v>83</v>
      </c>
      <c r="B2" s="99"/>
    </row>
    <row r="3" spans="1:2" ht="15.75" x14ac:dyDescent="0.25">
      <c r="A3" s="3" t="s">
        <v>68</v>
      </c>
      <c r="B3" s="25">
        <v>136019209394</v>
      </c>
    </row>
    <row r="4" spans="1:2" ht="15.75" x14ac:dyDescent="0.25">
      <c r="A4" s="3" t="s">
        <v>69</v>
      </c>
      <c r="B4" s="25">
        <v>1669705818711</v>
      </c>
    </row>
    <row r="5" spans="1:2" ht="15.75" x14ac:dyDescent="0.25">
      <c r="A5" s="3" t="s">
        <v>70</v>
      </c>
      <c r="B5" s="23">
        <f>B3-B4</f>
        <v>-1533686609317</v>
      </c>
    </row>
    <row r="7" spans="1:2" x14ac:dyDescent="0.2">
      <c r="B7" s="42"/>
    </row>
  </sheetData>
  <mergeCells count="2">
    <mergeCell ref="A2:B2"/>
    <mergeCell ref="A1:B1"/>
  </mergeCells>
  <pageMargins left="0" right="0" top="3.3464566929133861" bottom="0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activeCell="B4" sqref="B4"/>
    </sheetView>
  </sheetViews>
  <sheetFormatPr defaultColWidth="9" defaultRowHeight="20.25" x14ac:dyDescent="0.3"/>
  <cols>
    <col min="1" max="1" width="44.125" style="45" customWidth="1"/>
    <col min="2" max="2" width="51.5" style="45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102" t="s">
        <v>141</v>
      </c>
      <c r="B1" s="103"/>
    </row>
    <row r="2" spans="1:2" ht="39.75" customHeight="1" x14ac:dyDescent="0.2">
      <c r="A2" s="104" t="s">
        <v>114</v>
      </c>
      <c r="B2" s="105"/>
    </row>
    <row r="3" spans="1:2" ht="18" x14ac:dyDescent="0.25">
      <c r="A3" s="43" t="s">
        <v>71</v>
      </c>
      <c r="B3" s="44">
        <v>9124136326645</v>
      </c>
    </row>
    <row r="4" spans="1:2" ht="18" x14ac:dyDescent="0.25">
      <c r="A4" s="43" t="s">
        <v>72</v>
      </c>
      <c r="B4" s="44">
        <f>B5-B3</f>
        <v>904483303554.94531</v>
      </c>
    </row>
    <row r="5" spans="1:2" ht="18" x14ac:dyDescent="0.25">
      <c r="A5" s="43" t="s">
        <v>73</v>
      </c>
      <c r="B5" s="44">
        <v>10028619630199.945</v>
      </c>
    </row>
    <row r="6" spans="1:2" ht="18" x14ac:dyDescent="0.25">
      <c r="A6" s="43" t="s">
        <v>74</v>
      </c>
      <c r="B6" s="41">
        <f>B3/B5</f>
        <v>0.90980979068832102</v>
      </c>
    </row>
    <row r="7" spans="1:2" ht="18" x14ac:dyDescent="0.25">
      <c r="A7" s="43" t="s">
        <v>75</v>
      </c>
      <c r="B7" s="41">
        <f>B4/B5</f>
        <v>9.019020931167894E-2</v>
      </c>
    </row>
    <row r="8" spans="1:2" ht="18" x14ac:dyDescent="0.25">
      <c r="A8" s="43" t="s">
        <v>76</v>
      </c>
      <c r="B8" s="41">
        <f>B5/B5</f>
        <v>1</v>
      </c>
    </row>
    <row r="9" spans="1:2" x14ac:dyDescent="0.3">
      <c r="A9" s="45" t="s">
        <v>65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VMCDCHTSR4DK-1850682920-1179</_dlc_DocId>
    <_dlc_DocIdUrl xmlns="536e90f3-28f6-43a2-9886-69104c66b47c">
      <Url>http://cms-mof/_layouts/DocIdRedir.aspx?ID=VMCDCHTSR4DK-1850682920-1179</Url>
      <Description>VMCDCHTSR4DK-1850682920-1179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084BF955-92ED-4E5A-9FB6-519AF51972DD}"/>
</file>

<file path=customXml/itemProps4.xml><?xml version="1.0" encoding="utf-8"?>
<ds:datastoreItem xmlns:ds="http://schemas.openxmlformats.org/officeDocument/2006/customXml" ds:itemID="{C5F12227-BB9B-49AC-ABEA-77160F0EF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2021 للموازنة الاتحادية</dc:title>
  <dc:creator/>
  <cp:lastModifiedBy/>
  <dcterms:created xsi:type="dcterms:W3CDTF">2006-09-16T00:00:00Z</dcterms:created>
  <dcterms:modified xsi:type="dcterms:W3CDTF">2021-04-28T07:54:02Z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af5f024c-7bd0-4510-b707-cbf7d54a2098</vt:lpwstr>
  </property>
</Properties>
</file>